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52" yWindow="6852" windowWidth="15576" windowHeight="4800" activeTab="2"/>
  </bookViews>
  <sheets>
    <sheet name="(1) VOC" sheetId="6" r:id="rId1"/>
    <sheet name="(3) RFP Template" sheetId="4" state="hidden" r:id="rId2"/>
    <sheet name="(2) RFP Template" sheetId="7" r:id="rId3"/>
  </sheets>
  <definedNames>
    <definedName name="_xlnm._FilterDatabase" localSheetId="2" hidden="1">'(2) RFP Template'!$E$8:$E$67</definedName>
    <definedName name="_xlnm._FilterDatabase" localSheetId="1" hidden="1">'(3) RFP Template'!$E$8:$E$67</definedName>
    <definedName name="_xlnm.Print_Area" localSheetId="2">'(2) RFP Template'!$A$8:$P$67</definedName>
    <definedName name="_xlnm.Print_Area" localSheetId="1">'(3) RFP Template'!$A$8:$P$67</definedName>
  </definedNames>
  <calcPr calcId="152511"/>
</workbook>
</file>

<file path=xl/calcChain.xml><?xml version="1.0" encoding="utf-8"?>
<calcChain xmlns="http://schemas.openxmlformats.org/spreadsheetml/2006/main">
  <c r="L67" i="7" l="1"/>
  <c r="J67" i="7"/>
  <c r="H67" i="7"/>
  <c r="F67" i="7"/>
  <c r="D65" i="7"/>
  <c r="G63" i="7"/>
  <c r="G57" i="7" s="1"/>
  <c r="D63" i="7"/>
  <c r="M62" i="7"/>
  <c r="K62" i="7"/>
  <c r="I62" i="7"/>
  <c r="G62" i="7"/>
  <c r="M61" i="7"/>
  <c r="K61" i="7"/>
  <c r="I61" i="7"/>
  <c r="G61" i="7"/>
  <c r="M60" i="7"/>
  <c r="K60" i="7"/>
  <c r="I60" i="7"/>
  <c r="G60" i="7"/>
  <c r="M59" i="7"/>
  <c r="K59" i="7"/>
  <c r="I59" i="7"/>
  <c r="G59" i="7"/>
  <c r="M58" i="7"/>
  <c r="M63" i="7" s="1"/>
  <c r="K58" i="7"/>
  <c r="K63" i="7" s="1"/>
  <c r="I58" i="7"/>
  <c r="I63" i="7" s="1"/>
  <c r="H64" i="7" s="1"/>
  <c r="G58" i="7"/>
  <c r="I55" i="7"/>
  <c r="I41" i="7" s="1"/>
  <c r="D55" i="7"/>
  <c r="I54" i="7" s="1"/>
  <c r="M54" i="7"/>
  <c r="K54" i="7"/>
  <c r="G54" i="7"/>
  <c r="B54" i="7"/>
  <c r="M53" i="7"/>
  <c r="I53" i="7"/>
  <c r="G53" i="7"/>
  <c r="M52" i="7"/>
  <c r="I52" i="7"/>
  <c r="G52" i="7"/>
  <c r="M51" i="7"/>
  <c r="I51" i="7"/>
  <c r="G51" i="7"/>
  <c r="M50" i="7"/>
  <c r="I50" i="7"/>
  <c r="G50" i="7"/>
  <c r="M49" i="7"/>
  <c r="I49" i="7"/>
  <c r="G49" i="7"/>
  <c r="M48" i="7"/>
  <c r="I48" i="7"/>
  <c r="G48" i="7"/>
  <c r="M47" i="7"/>
  <c r="I47" i="7"/>
  <c r="G47" i="7"/>
  <c r="M46" i="7"/>
  <c r="I46" i="7"/>
  <c r="G46" i="7"/>
  <c r="M45" i="7"/>
  <c r="I45" i="7"/>
  <c r="G45" i="7"/>
  <c r="M44" i="7"/>
  <c r="I44" i="7"/>
  <c r="G44" i="7"/>
  <c r="M43" i="7"/>
  <c r="I43" i="7"/>
  <c r="G43" i="7"/>
  <c r="M42" i="7"/>
  <c r="I42" i="7"/>
  <c r="G42" i="7"/>
  <c r="G55" i="7" s="1"/>
  <c r="D39" i="7"/>
  <c r="G38" i="7"/>
  <c r="G37" i="7"/>
  <c r="G36" i="7"/>
  <c r="G35" i="7"/>
  <c r="G34" i="7"/>
  <c r="G31" i="7"/>
  <c r="G25" i="7" s="1"/>
  <c r="D31" i="7"/>
  <c r="M30" i="7"/>
  <c r="K30" i="7"/>
  <c r="I30" i="7"/>
  <c r="G30" i="7"/>
  <c r="M29" i="7"/>
  <c r="K29" i="7"/>
  <c r="I29" i="7"/>
  <c r="G29" i="7"/>
  <c r="M28" i="7"/>
  <c r="K28" i="7"/>
  <c r="I28" i="7"/>
  <c r="G28" i="7"/>
  <c r="M27" i="7"/>
  <c r="K27" i="7"/>
  <c r="I27" i="7"/>
  <c r="G27" i="7"/>
  <c r="M26" i="7"/>
  <c r="M31" i="7" s="1"/>
  <c r="K26" i="7"/>
  <c r="K31" i="7" s="1"/>
  <c r="I26" i="7"/>
  <c r="I31" i="7" s="1"/>
  <c r="G26" i="7"/>
  <c r="D23" i="7"/>
  <c r="I22" i="7" s="1"/>
  <c r="M22" i="7"/>
  <c r="K22" i="7"/>
  <c r="G22" i="7"/>
  <c r="M21" i="7"/>
  <c r="K21" i="7"/>
  <c r="G21" i="7"/>
  <c r="M20" i="7"/>
  <c r="K20" i="7"/>
  <c r="G20" i="7"/>
  <c r="M19" i="7"/>
  <c r="K19" i="7"/>
  <c r="G19" i="7"/>
  <c r="M18" i="7"/>
  <c r="K18" i="7"/>
  <c r="G18" i="7"/>
  <c r="M17" i="7"/>
  <c r="K17" i="7"/>
  <c r="G17" i="7"/>
  <c r="M16" i="7"/>
  <c r="K16" i="7"/>
  <c r="G16" i="7"/>
  <c r="M15" i="7"/>
  <c r="K15" i="7"/>
  <c r="G15" i="7"/>
  <c r="M14" i="7"/>
  <c r="K14" i="7"/>
  <c r="G14" i="7"/>
  <c r="M13" i="7"/>
  <c r="K13" i="7"/>
  <c r="G13" i="7"/>
  <c r="M12" i="7"/>
  <c r="K12" i="7"/>
  <c r="G12" i="7"/>
  <c r="M11" i="7"/>
  <c r="K11" i="7"/>
  <c r="K23" i="7" s="1"/>
  <c r="G11" i="7"/>
  <c r="G23" i="7" s="1"/>
  <c r="G42" i="4"/>
  <c r="K10" i="7" l="1"/>
  <c r="H32" i="7"/>
  <c r="I25" i="7"/>
  <c r="J64" i="7"/>
  <c r="K57" i="7"/>
  <c r="F64" i="7"/>
  <c r="G10" i="7"/>
  <c r="M55" i="7"/>
  <c r="I57" i="7"/>
  <c r="L64" i="7"/>
  <c r="M57" i="7"/>
  <c r="J32" i="7"/>
  <c r="G39" i="7"/>
  <c r="M23" i="7"/>
  <c r="K25" i="7"/>
  <c r="L32" i="7"/>
  <c r="M25" i="7"/>
  <c r="F32" i="7"/>
  <c r="M38" i="7"/>
  <c r="M37" i="7"/>
  <c r="M36" i="7"/>
  <c r="M35" i="7"/>
  <c r="M34" i="7"/>
  <c r="K38" i="7"/>
  <c r="K37" i="7"/>
  <c r="K36" i="7"/>
  <c r="K35" i="7"/>
  <c r="K34" i="7"/>
  <c r="I38" i="7"/>
  <c r="I37" i="7"/>
  <c r="I36" i="7"/>
  <c r="I35" i="7"/>
  <c r="I34" i="7"/>
  <c r="G41" i="7"/>
  <c r="I11" i="7"/>
  <c r="I12" i="7"/>
  <c r="I13" i="7"/>
  <c r="I14" i="7"/>
  <c r="I15" i="7"/>
  <c r="I16" i="7"/>
  <c r="I17" i="7"/>
  <c r="I18" i="7"/>
  <c r="I19" i="7"/>
  <c r="I20" i="7"/>
  <c r="I21" i="7"/>
  <c r="K42" i="7"/>
  <c r="K43" i="7"/>
  <c r="K44" i="7"/>
  <c r="K45" i="7"/>
  <c r="K46" i="7"/>
  <c r="K47" i="7"/>
  <c r="K48" i="7"/>
  <c r="K49" i="7"/>
  <c r="K50" i="7"/>
  <c r="K51" i="7"/>
  <c r="K52" i="7"/>
  <c r="K53" i="7"/>
  <c r="L67" i="4"/>
  <c r="J67" i="4"/>
  <c r="H67" i="4"/>
  <c r="F67" i="4"/>
  <c r="L24" i="7" l="1"/>
  <c r="M10" i="7"/>
  <c r="I39" i="7"/>
  <c r="F40" i="7"/>
  <c r="G33" i="7"/>
  <c r="F65" i="7" s="1"/>
  <c r="I23" i="7"/>
  <c r="K39" i="7"/>
  <c r="L56" i="7"/>
  <c r="M41" i="7"/>
  <c r="K55" i="7"/>
  <c r="M39" i="7"/>
  <c r="D65" i="4"/>
  <c r="B54" i="4"/>
  <c r="L65" i="7" l="1"/>
  <c r="M33" i="7"/>
  <c r="L40" i="7"/>
  <c r="J40" i="7"/>
  <c r="K33" i="7"/>
  <c r="J65" i="7" s="1"/>
  <c r="J66" i="7" s="1"/>
  <c r="H40" i="7"/>
  <c r="I33" i="7"/>
  <c r="K41" i="7"/>
  <c r="J56" i="7"/>
  <c r="H56" i="7"/>
  <c r="F56" i="7"/>
  <c r="I10" i="7"/>
  <c r="H65" i="7" s="1"/>
  <c r="H24" i="7"/>
  <c r="J24" i="7"/>
  <c r="F24" i="7"/>
  <c r="D63" i="4"/>
  <c r="M59" i="4" s="1"/>
  <c r="D31" i="4"/>
  <c r="M28" i="4" s="1"/>
  <c r="D55" i="4"/>
  <c r="M42" i="4" s="1"/>
  <c r="D39" i="4"/>
  <c r="M35" i="4" s="1"/>
  <c r="D23" i="4"/>
  <c r="M13" i="4" s="1"/>
  <c r="L66" i="7" l="1"/>
  <c r="H66" i="7"/>
  <c r="F66" i="7"/>
  <c r="I47" i="4"/>
  <c r="I17" i="4"/>
  <c r="I53" i="4"/>
  <c r="I49" i="4"/>
  <c r="I43" i="4"/>
  <c r="K47" i="4"/>
  <c r="K17" i="4"/>
  <c r="K53" i="4"/>
  <c r="K49" i="4"/>
  <c r="K43" i="4"/>
  <c r="I21" i="4"/>
  <c r="I51" i="4"/>
  <c r="I45" i="4"/>
  <c r="K21" i="4"/>
  <c r="K51" i="4"/>
  <c r="K45" i="4"/>
  <c r="K60" i="4"/>
  <c r="G47" i="4"/>
  <c r="G21" i="4"/>
  <c r="G17" i="4"/>
  <c r="G62" i="4"/>
  <c r="G60" i="4"/>
  <c r="G58" i="4"/>
  <c r="G53" i="4"/>
  <c r="G51" i="4"/>
  <c r="G49" i="4"/>
  <c r="G45" i="4"/>
  <c r="G43" i="4"/>
  <c r="G36" i="4"/>
  <c r="G34" i="4"/>
  <c r="G30" i="4"/>
  <c r="G26" i="4"/>
  <c r="G22" i="4"/>
  <c r="G18" i="4"/>
  <c r="G14" i="4"/>
  <c r="G27" i="4"/>
  <c r="G29" i="4"/>
  <c r="G11" i="4"/>
  <c r="G19" i="4"/>
  <c r="G15" i="4"/>
  <c r="G61" i="4"/>
  <c r="G59" i="4"/>
  <c r="G54" i="4"/>
  <c r="G52" i="4"/>
  <c r="G50" i="4"/>
  <c r="G48" i="4"/>
  <c r="G46" i="4"/>
  <c r="G44" i="4"/>
  <c r="G38" i="4"/>
  <c r="G37" i="4"/>
  <c r="G35" i="4"/>
  <c r="G20" i="4"/>
  <c r="G16" i="4"/>
  <c r="G12" i="4"/>
  <c r="G28" i="4"/>
  <c r="G13" i="4"/>
  <c r="I62" i="4"/>
  <c r="I60" i="4"/>
  <c r="I58" i="4"/>
  <c r="I36" i="4"/>
  <c r="I34" i="4"/>
  <c r="I30" i="4"/>
  <c r="I26" i="4"/>
  <c r="I22" i="4"/>
  <c r="I18" i="4"/>
  <c r="I14" i="4"/>
  <c r="I27" i="4"/>
  <c r="I29" i="4"/>
  <c r="I11" i="4"/>
  <c r="I19" i="4"/>
  <c r="I15" i="4"/>
  <c r="I61" i="4"/>
  <c r="I59" i="4"/>
  <c r="I54" i="4"/>
  <c r="I52" i="4"/>
  <c r="I50" i="4"/>
  <c r="I48" i="4"/>
  <c r="I46" i="4"/>
  <c r="I44" i="4"/>
  <c r="I42" i="4"/>
  <c r="I38" i="4"/>
  <c r="I37" i="4"/>
  <c r="I35" i="4"/>
  <c r="I20" i="4"/>
  <c r="I16" i="4"/>
  <c r="I12" i="4"/>
  <c r="I28" i="4"/>
  <c r="I13" i="4"/>
  <c r="K62" i="4"/>
  <c r="K58" i="4"/>
  <c r="K36" i="4"/>
  <c r="K34" i="4"/>
  <c r="K30" i="4"/>
  <c r="K26" i="4"/>
  <c r="K22" i="4"/>
  <c r="K18" i="4"/>
  <c r="K14" i="4"/>
  <c r="K27" i="4"/>
  <c r="K29" i="4"/>
  <c r="K11" i="4"/>
  <c r="K19" i="4"/>
  <c r="K15" i="4"/>
  <c r="K61" i="4"/>
  <c r="K59" i="4"/>
  <c r="K54" i="4"/>
  <c r="K52" i="4"/>
  <c r="K50" i="4"/>
  <c r="K48" i="4"/>
  <c r="K46" i="4"/>
  <c r="K44" i="4"/>
  <c r="K42" i="4"/>
  <c r="K38" i="4"/>
  <c r="K37" i="4"/>
  <c r="K35" i="4"/>
  <c r="K20" i="4"/>
  <c r="K16" i="4"/>
  <c r="K12" i="4"/>
  <c r="K28" i="4"/>
  <c r="K13" i="4"/>
  <c r="M47" i="4"/>
  <c r="M21" i="4"/>
  <c r="M17" i="4"/>
  <c r="M62" i="4"/>
  <c r="M60" i="4"/>
  <c r="M58" i="4"/>
  <c r="M53" i="4"/>
  <c r="M51" i="4"/>
  <c r="M49" i="4"/>
  <c r="M45" i="4"/>
  <c r="M43" i="4"/>
  <c r="M36" i="4"/>
  <c r="M34" i="4"/>
  <c r="M30" i="4"/>
  <c r="M26" i="4"/>
  <c r="M22" i="4"/>
  <c r="M18" i="4"/>
  <c r="M14" i="4"/>
  <c r="M27" i="4"/>
  <c r="M29" i="4"/>
  <c r="M11" i="4"/>
  <c r="M19" i="4"/>
  <c r="M15" i="4"/>
  <c r="M61" i="4"/>
  <c r="M54" i="4"/>
  <c r="M52" i="4"/>
  <c r="M50" i="4"/>
  <c r="M48" i="4"/>
  <c r="M46" i="4"/>
  <c r="M44" i="4"/>
  <c r="M38" i="4"/>
  <c r="M37" i="4"/>
  <c r="M20" i="4"/>
  <c r="M16" i="4"/>
  <c r="M12" i="4"/>
  <c r="M55" i="4" l="1"/>
  <c r="M41" i="4" s="1"/>
  <c r="I55" i="4"/>
  <c r="I41" i="4" s="1"/>
  <c r="I63" i="4"/>
  <c r="I57" i="4" s="1"/>
  <c r="M31" i="4"/>
  <c r="M23" i="4"/>
  <c r="M10" i="4" s="1"/>
  <c r="M63" i="4"/>
  <c r="M57" i="4" s="1"/>
  <c r="K39" i="4"/>
  <c r="I23" i="4"/>
  <c r="G55" i="4"/>
  <c r="G31" i="4"/>
  <c r="K23" i="4"/>
  <c r="K10" i="4" s="1"/>
  <c r="G39" i="4"/>
  <c r="I31" i="4"/>
  <c r="G23" i="4"/>
  <c r="G63" i="4"/>
  <c r="G57" i="4" s="1"/>
  <c r="M39" i="4"/>
  <c r="K55" i="4"/>
  <c r="K31" i="4"/>
  <c r="K63" i="4"/>
  <c r="K57" i="4" s="1"/>
  <c r="I39" i="4"/>
  <c r="L64" i="4" l="1"/>
  <c r="H56" i="4"/>
  <c r="L56" i="4"/>
  <c r="F64" i="4"/>
  <c r="J64" i="4"/>
  <c r="H64" i="4"/>
  <c r="I33" i="4"/>
  <c r="H40" i="4"/>
  <c r="F24" i="4"/>
  <c r="G10" i="4"/>
  <c r="H24" i="4"/>
  <c r="I10" i="4"/>
  <c r="F56" i="4"/>
  <c r="G41" i="4"/>
  <c r="M25" i="4"/>
  <c r="L32" i="4"/>
  <c r="J24" i="4"/>
  <c r="M33" i="4"/>
  <c r="L40" i="4"/>
  <c r="G33" i="4"/>
  <c r="F40" i="4"/>
  <c r="F32" i="4"/>
  <c r="G25" i="4"/>
  <c r="J40" i="4"/>
  <c r="K33" i="4"/>
  <c r="L24" i="4"/>
  <c r="K25" i="4"/>
  <c r="J32" i="4"/>
  <c r="J56" i="4"/>
  <c r="K41" i="4"/>
  <c r="I25" i="4"/>
  <c r="H32" i="4"/>
  <c r="L65" i="4" l="1"/>
  <c r="J65" i="4"/>
  <c r="H65" i="4"/>
  <c r="F65" i="4"/>
  <c r="H66" i="4" l="1"/>
  <c r="L66" i="4"/>
  <c r="J66" i="4"/>
  <c r="F66" i="4"/>
</calcChain>
</file>

<file path=xl/comments1.xml><?xml version="1.0" encoding="utf-8"?>
<comments xmlns="http://schemas.openxmlformats.org/spreadsheetml/2006/main">
  <authors>
    <author>William Weldon</author>
  </authors>
  <commentList>
    <comment ref="A1" authorId="0">
      <text>
        <r>
          <rPr>
            <sz val="8"/>
            <color indexed="81"/>
            <rFont val="Tahoma"/>
            <family val="2"/>
          </rPr>
          <t>To toggle between first level summary and second level details (columns and rows), click on the "1" or "2" in upper left corner of this sheet (columns or rows) as applicable.</t>
        </r>
      </text>
    </comment>
    <comment ref="E8" authorId="0">
      <text>
        <r>
          <rPr>
            <sz val="8"/>
            <color indexed="81"/>
            <rFont val="Tahoma"/>
            <family val="2"/>
          </rPr>
          <t>Filter "X" to view only "screening criteria"</t>
        </r>
      </text>
    </comment>
  </commentList>
</comments>
</file>

<file path=xl/comments2.xml><?xml version="1.0" encoding="utf-8"?>
<comments xmlns="http://schemas.openxmlformats.org/spreadsheetml/2006/main">
  <authors>
    <author>William Weldon</author>
  </authors>
  <commentList>
    <comment ref="A1" authorId="0">
      <text>
        <r>
          <rPr>
            <sz val="8"/>
            <color indexed="81"/>
            <rFont val="Tahoma"/>
            <family val="2"/>
          </rPr>
          <t>To toggle between first level summary and second level details (columns and rows), click on the "1" or "2" in upper left corner of this sheet (columns or rows) as applicable.</t>
        </r>
      </text>
    </comment>
    <comment ref="E8" authorId="0">
      <text>
        <r>
          <rPr>
            <sz val="8"/>
            <color indexed="81"/>
            <rFont val="Tahoma"/>
            <family val="2"/>
          </rPr>
          <t>Filter "X" to view only "screening criteria"</t>
        </r>
      </text>
    </comment>
  </commentList>
</comments>
</file>

<file path=xl/sharedStrings.xml><?xml version="1.0" encoding="utf-8"?>
<sst xmlns="http://schemas.openxmlformats.org/spreadsheetml/2006/main" count="465" uniqueCount="109">
  <si>
    <t>Total Score</t>
  </si>
  <si>
    <t>wt</t>
  </si>
  <si>
    <r>
      <t xml:space="preserve">     </t>
    </r>
    <r>
      <rPr>
        <i/>
        <u/>
        <sz val="8"/>
        <rFont val="Arial"/>
        <family val="2"/>
      </rPr>
      <t>sub-rank</t>
    </r>
  </si>
  <si>
    <r>
      <t xml:space="preserve">     </t>
    </r>
    <r>
      <rPr>
        <i/>
        <u/>
        <sz val="8"/>
        <rFont val="Arial"/>
        <family val="2"/>
      </rPr>
      <t>subtotal</t>
    </r>
  </si>
  <si>
    <t>Overall Summary</t>
  </si>
  <si>
    <t>Criteria Definition</t>
  </si>
  <si>
    <t>Further Notes</t>
  </si>
  <si>
    <t>Quality</t>
  </si>
  <si>
    <t>in process/meet 50%</t>
  </si>
  <si>
    <t>in Practice</t>
  </si>
  <si>
    <t>in Development</t>
  </si>
  <si>
    <t>in Concept</t>
  </si>
  <si>
    <t>Engineering</t>
  </si>
  <si>
    <t>Sourcing</t>
  </si>
  <si>
    <t>ID Owner</t>
  </si>
  <si>
    <t>flex sub-criteria (optional)</t>
  </si>
  <si>
    <t>Diverse Supplier</t>
  </si>
  <si>
    <t>Design/Technology prowess</t>
  </si>
  <si>
    <t>Contributor</t>
  </si>
  <si>
    <t>Standard</t>
  </si>
  <si>
    <t>Optional</t>
  </si>
  <si>
    <t>Flexible Write-In Criteria</t>
  </si>
  <si>
    <t xml:space="preserve">                                                                    Supplier
Criteria</t>
  </si>
  <si>
    <t>Flex (write-in)</t>
  </si>
  <si>
    <t>Manufacturability -  Capacity</t>
  </si>
  <si>
    <t xml:space="preserve"> -Diversity initiative is not applicable outside of North America and diversity might be different in other region.</t>
  </si>
  <si>
    <t>Annual Productivity</t>
  </si>
  <si>
    <t>Overall Warranty Coverage</t>
  </si>
  <si>
    <t>Escalation can be related to currency or raw materials</t>
  </si>
  <si>
    <t>Demonstrate that they would provide productivity on an ongoing basis</t>
  </si>
  <si>
    <t xml:space="preserve">Last three years of financial statements (P&amp;L, Balance Sheet and Cash Flow Statements).
 -Profit and Debt equity ratio
</t>
  </si>
  <si>
    <t>Non-financial risk associated with supplier: 
 - Marketplace reputation
 - Management strength</t>
  </si>
  <si>
    <t>Manufacturing Footprint</t>
  </si>
  <si>
    <t>General Risk Assessment</t>
  </si>
  <si>
    <t>Financial Stability</t>
  </si>
  <si>
    <t>Escalation clause  (Supplier Driven)</t>
  </si>
  <si>
    <t xml:space="preserve"> </t>
  </si>
  <si>
    <t>Is it minority, women or veteran owned</t>
  </si>
  <si>
    <t>R&amp;D Capability /In house testing facility</t>
  </si>
  <si>
    <t>Capacity utilization</t>
  </si>
  <si>
    <t>Demonstrated technical abilities, business potential, and demonstrated history of growth</t>
  </si>
  <si>
    <t>X</t>
  </si>
  <si>
    <t>Overall Rank</t>
  </si>
  <si>
    <t>Screening Criteria?</t>
  </si>
  <si>
    <t>Overall warranty coverage - compared to expectations</t>
  </si>
  <si>
    <t>blank</t>
  </si>
  <si>
    <t>Criteria Guide</t>
  </si>
  <si>
    <t>Rating Guide</t>
  </si>
  <si>
    <t>no Data</t>
  </si>
  <si>
    <t>no basis to rate</t>
  </si>
  <si>
    <t>planning/meet&lt;25%</t>
  </si>
  <si>
    <t>excellent/meet&gt;75%</t>
  </si>
  <si>
    <t>Alignment with Corporate Strategy</t>
  </si>
  <si>
    <t>*</t>
  </si>
  <si>
    <t>name</t>
  </si>
  <si>
    <t>Voice of the Customer</t>
  </si>
  <si>
    <t>1.Team conducts “Voice of the Customer” activities to identify criteria and sub-criteria.  Remember that there are multiple customers with conflicting needs; this step is best done via a facilitated event.</t>
  </si>
  <si>
    <t xml:space="preserve">2.Identify the stakeholders/suppliers.  </t>
  </si>
  <si>
    <t xml:space="preserve">4.The team gathers information from the stakeholders on the requirements they have for the process. </t>
  </si>
  <si>
    <t>5.Not all process requirements are known by the stakeholder, so the team must document any requirements that are dictated by senior leadership or are regulatory standards that must be met.</t>
  </si>
  <si>
    <t>6.An expedient method to assign weights to these requirements is Nominal Group Technique, or what is commonly called Group Think.  Each team member votes on each characteristic using a scale agreed upon by the team.  The total of all the votes is divided by the number of participants.  This provides you with the groups thoughts on the importance of each item and allows the team to decide which items will be used in the initial phase of the selection process.</t>
  </si>
  <si>
    <t>7.Based on previous step, team assigns weights to all criteria and sub-criteria</t>
  </si>
  <si>
    <t>Team Lead</t>
  </si>
  <si>
    <t>Supplier A</t>
  </si>
  <si>
    <t>Supplier B</t>
  </si>
  <si>
    <t>Supplier C</t>
  </si>
  <si>
    <t>GHG Emissions</t>
  </si>
  <si>
    <t>Waste to Landfill</t>
  </si>
  <si>
    <t>Water use</t>
  </si>
  <si>
    <t>Sustainable energy generation</t>
  </si>
  <si>
    <t>Water Use</t>
  </si>
  <si>
    <t>Support of Sustainability Goals</t>
  </si>
  <si>
    <t>3.Identify contributor for ratings - who will be reviewing?</t>
  </si>
  <si>
    <t>Suppliers ability to align with the strategic needs of company XYZ.</t>
  </si>
  <si>
    <t>Suppliers willingness to produce in proximity to Company XYZ locations</t>
  </si>
  <si>
    <t>Exceptions to standard Company XYZ agreement T's&amp;C's</t>
  </si>
  <si>
    <t>How many items/clauses does supplier object to in the Company XYZ standard supply agreement</t>
  </si>
  <si>
    <t xml:space="preserve"> -Does the suppliers manufacturing philosophy and culture match Company XYZ needs
 -Is supplier familiar with Company XYZ culture, systems, and processes?
-Does the supplier show willingness to build a robust relationship with Company XYZ
</t>
  </si>
  <si>
    <t>Tracking operational impacts</t>
  </si>
  <si>
    <t>Green Initiatives, sustainability of supplier process, adherence to environmental regulations, waste management</t>
  </si>
  <si>
    <t>Waste Reduction</t>
  </si>
  <si>
    <t>Located close to Company XYZ's Manufacturing</t>
  </si>
  <si>
    <t>Goal would be 300 miles or less</t>
  </si>
  <si>
    <t>Supplier uses renewable energy at one or more of their sites</t>
  </si>
  <si>
    <t>Supplier has specific goals to reduce waste to landfill</t>
  </si>
  <si>
    <t>Water saving targets</t>
  </si>
  <si>
    <t>Excellent would be 2-4% reduction per year</t>
  </si>
  <si>
    <t>Supplier tracks water use</t>
  </si>
  <si>
    <t>Measurements done using metering rather than estimation</t>
  </si>
  <si>
    <t>Water used/ton of product or gallons of water/labor hours or similar metric</t>
  </si>
  <si>
    <t>Supplier recycle or reuses water in production</t>
  </si>
  <si>
    <t>Recycling of non-contact cooling water, use of closed loop chillers, clean and recirculte treated contact water, use recycled water for process water, etc.</t>
  </si>
  <si>
    <t>Employee  Engagement in Sustainability</t>
  </si>
  <si>
    <t>Established programs to train and/or empower employees to contribute towards supplier's sustainability goals/mission</t>
  </si>
  <si>
    <t>Supplier is actively managing their water use</t>
  </si>
  <si>
    <t>Solid waste reduction targets exist</t>
  </si>
  <si>
    <t>Are the goals publicly available?</t>
  </si>
  <si>
    <t>Packaging reductions</t>
  </si>
  <si>
    <t>Does supplier have packaing reduction goals that reduce the use of materials, manufacturing, shipping, storage, etc.?</t>
  </si>
  <si>
    <t>Recycling</t>
  </si>
  <si>
    <t>Is any of the waste recycled?</t>
  </si>
  <si>
    <t>Other</t>
  </si>
  <si>
    <t>Overall Fit to Company XYZ Strategy and Goals</t>
  </si>
  <si>
    <t>Water Use Indicators</t>
  </si>
  <si>
    <t>Contract Terms</t>
  </si>
  <si>
    <t>Waste Reduction Specifics</t>
  </si>
  <si>
    <t>Supplier 
D</t>
  </si>
  <si>
    <t>Overall Sustainability</t>
  </si>
  <si>
    <r>
      <t xml:space="preserve">Supplier Decision Matrix Tool
</t>
    </r>
    <r>
      <rPr>
        <i/>
        <sz val="14"/>
        <rFont val="Arial"/>
        <family val="2"/>
      </rPr>
      <t>Utilizing Sustainability Elements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</si>
</sst>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46" x14ac:knownFonts="1">
    <font>
      <sz val="10"/>
      <name val="Arial"/>
    </font>
    <font>
      <sz val="10"/>
      <name val="Arial"/>
      <family val="2"/>
    </font>
    <font>
      <b/>
      <u/>
      <sz val="10"/>
      <name val="Arial"/>
      <family val="2"/>
    </font>
    <font>
      <i/>
      <u/>
      <sz val="10"/>
      <name val="Arial"/>
      <family val="2"/>
    </font>
    <font>
      <b/>
      <sz val="10"/>
      <name val="Arial"/>
      <family val="2"/>
    </font>
    <font>
      <u/>
      <sz val="10"/>
      <name val="Arial"/>
      <family val="2"/>
    </font>
    <font>
      <i/>
      <u/>
      <sz val="8"/>
      <name val="Arial"/>
      <family val="2"/>
    </font>
    <font>
      <b/>
      <u/>
      <sz val="10"/>
      <color indexed="9"/>
      <name val="Arial"/>
      <family val="2"/>
    </font>
    <font>
      <sz val="10"/>
      <color indexed="9"/>
      <name val="Arial"/>
      <family val="2"/>
    </font>
    <font>
      <i/>
      <sz val="8"/>
      <name val="Arial"/>
      <family val="2"/>
    </font>
    <font>
      <i/>
      <u/>
      <sz val="10"/>
      <color indexed="15"/>
      <name val="Arial"/>
      <family val="2"/>
    </font>
    <font>
      <i/>
      <sz val="10"/>
      <color indexed="15"/>
      <name val="Arial"/>
      <family val="2"/>
    </font>
    <font>
      <sz val="10"/>
      <name val="Arial"/>
      <family val="2"/>
    </font>
    <font>
      <b/>
      <i/>
      <u/>
      <sz val="10"/>
      <name val="Arial"/>
      <family val="2"/>
    </font>
    <font>
      <b/>
      <i/>
      <sz val="12"/>
      <color indexed="13"/>
      <name val="Arial"/>
      <family val="2"/>
    </font>
    <font>
      <i/>
      <sz val="10"/>
      <name val="Arial"/>
      <family val="2"/>
    </font>
    <font>
      <sz val="10"/>
      <color theme="0"/>
      <name val="Arial"/>
      <family val="2"/>
    </font>
    <font>
      <b/>
      <u/>
      <sz val="10"/>
      <color theme="0"/>
      <name val="Arial"/>
      <family val="2"/>
    </font>
    <font>
      <b/>
      <i/>
      <u/>
      <sz val="10"/>
      <color theme="0"/>
      <name val="Arial"/>
      <family val="2"/>
    </font>
    <font>
      <b/>
      <sz val="12"/>
      <color theme="1" tint="0.34998626667073579"/>
      <name val="Arial"/>
      <family val="2"/>
    </font>
    <font>
      <b/>
      <sz val="11"/>
      <color theme="1" tint="0.34998626667073579"/>
      <name val="Arial"/>
      <family val="2"/>
    </font>
    <font>
      <i/>
      <sz val="8"/>
      <color indexed="55"/>
      <name val="Arial"/>
      <family val="2"/>
    </font>
    <font>
      <b/>
      <i/>
      <sz val="11"/>
      <color indexed="43"/>
      <name val="Arial"/>
      <family val="2"/>
    </font>
    <font>
      <b/>
      <sz val="10"/>
      <color rgb="FFC00000"/>
      <name val="Arial"/>
      <family val="2"/>
    </font>
    <font>
      <b/>
      <i/>
      <sz val="10"/>
      <color theme="0"/>
      <name val="Arial"/>
      <family val="2"/>
    </font>
    <font>
      <b/>
      <i/>
      <sz val="10"/>
      <color rgb="FFFF0000"/>
      <name val="Arial"/>
      <family val="2"/>
    </font>
    <font>
      <b/>
      <sz val="10"/>
      <color theme="0" tint="-0.14999847407452621"/>
      <name val="Arial"/>
      <family val="2"/>
    </font>
    <font>
      <sz val="10"/>
      <color theme="0" tint="-0.34998626667073579"/>
      <name val="Arial"/>
      <family val="2"/>
    </font>
    <font>
      <u/>
      <sz val="10"/>
      <color theme="0" tint="-0.34998626667073579"/>
      <name val="Arial"/>
      <family val="2"/>
    </font>
    <font>
      <sz val="11"/>
      <name val="Arial"/>
      <family val="2"/>
    </font>
    <font>
      <b/>
      <sz val="10"/>
      <color indexed="9"/>
      <name val="Arial"/>
      <family val="2"/>
    </font>
    <font>
      <b/>
      <sz val="8"/>
      <color theme="0" tint="-0.34998626667073579"/>
      <name val="Arial"/>
      <family val="2"/>
    </font>
    <font>
      <b/>
      <i/>
      <sz val="8"/>
      <color rgb="FFC00000"/>
      <name val="Arial"/>
      <family val="2"/>
    </font>
    <font>
      <b/>
      <i/>
      <sz val="12"/>
      <color theme="0" tint="-0.499984740745262"/>
      <name val="Arial"/>
      <family val="2"/>
    </font>
    <font>
      <sz val="10"/>
      <color theme="0" tint="-0.499984740745262"/>
      <name val="Arial"/>
      <family val="2"/>
    </font>
    <font>
      <i/>
      <u/>
      <sz val="10"/>
      <color theme="0"/>
      <name val="Arial"/>
      <family val="2"/>
    </font>
    <font>
      <sz val="8"/>
      <color indexed="81"/>
      <name val="Tahoma"/>
      <family val="2"/>
    </font>
    <font>
      <sz val="18"/>
      <color rgb="FFC00000"/>
      <name val="Arial"/>
      <family val="2"/>
    </font>
    <font>
      <b/>
      <sz val="12"/>
      <color theme="2" tint="-0.749992370372631"/>
      <name val="Arial"/>
      <family val="2"/>
    </font>
    <font>
      <b/>
      <sz val="12"/>
      <color rgb="FF009900"/>
      <name val="Arial"/>
      <family val="2"/>
    </font>
    <font>
      <b/>
      <sz val="12"/>
      <color theme="0" tint="-0.499984740745262"/>
      <name val="Arial"/>
      <family val="2"/>
    </font>
    <font>
      <b/>
      <sz val="12"/>
      <color rgb="FF7030A0"/>
      <name val="Arial"/>
      <family val="2"/>
    </font>
    <font>
      <b/>
      <sz val="30"/>
      <color rgb="FF545553"/>
      <name val="Arial"/>
      <family val="2"/>
    </font>
    <font>
      <sz val="8"/>
      <color rgb="FF000000"/>
      <name val="Tahoma"/>
      <family val="2"/>
    </font>
    <font>
      <b/>
      <sz val="18"/>
      <name val="Arial"/>
      <family val="2"/>
    </font>
    <font>
      <i/>
      <sz val="14"/>
      <name val="Arial"/>
      <family val="2"/>
    </font>
  </fonts>
  <fills count="15">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rgb="FFCCFFCC"/>
        <bgColor indexed="64"/>
      </patternFill>
    </fill>
    <fill>
      <patternFill patternType="solid">
        <fgColor rgb="FFFFFF99"/>
        <bgColor indexed="64"/>
      </patternFill>
    </fill>
    <fill>
      <patternFill patternType="solid">
        <fgColor rgb="FFFFCC99"/>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46">
    <border>
      <left/>
      <right/>
      <top/>
      <bottom/>
      <diagonal/>
    </border>
    <border>
      <left/>
      <right style="double">
        <color indexed="64"/>
      </right>
      <top/>
      <bottom/>
      <diagonal/>
    </border>
    <border>
      <left style="double">
        <color indexed="64"/>
      </left>
      <right/>
      <top/>
      <bottom/>
      <diagonal/>
    </border>
    <border>
      <left/>
      <right style="double">
        <color indexed="64"/>
      </right>
      <top/>
      <bottom style="thin">
        <color indexed="55"/>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style="thin">
        <color indexed="55"/>
      </top>
      <bottom/>
      <diagonal/>
    </border>
    <border>
      <left/>
      <right style="double">
        <color indexed="64"/>
      </right>
      <top style="thin">
        <color indexed="55"/>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diagonal/>
    </border>
    <border>
      <left style="thin">
        <color indexed="64"/>
      </left>
      <right/>
      <top style="thin">
        <color indexed="55"/>
      </top>
      <bottom/>
      <diagonal/>
    </border>
    <border>
      <left/>
      <right style="thin">
        <color indexed="64"/>
      </right>
      <top/>
      <bottom/>
      <diagonal/>
    </border>
    <border>
      <left style="thin">
        <color indexed="64"/>
      </left>
      <right/>
      <top/>
      <bottom style="thin">
        <color indexed="55"/>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double">
        <color indexed="64"/>
      </right>
      <top style="thin">
        <color indexed="64"/>
      </top>
      <bottom/>
      <diagonal style="thin">
        <color indexed="64"/>
      </diagonal>
    </border>
    <border>
      <left style="medium">
        <color indexed="64"/>
      </left>
      <right/>
      <top style="medium">
        <color indexed="64"/>
      </top>
      <bottom style="medium">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diagonal/>
    </border>
    <border>
      <left/>
      <right/>
      <top style="thin">
        <color indexed="64"/>
      </top>
      <bottom/>
      <diagonal/>
    </border>
    <border>
      <left style="double">
        <color indexed="64"/>
      </left>
      <right/>
      <top style="medium">
        <color indexed="64"/>
      </top>
      <bottom style="medium">
        <color indexed="64"/>
      </bottom>
      <diagonal/>
    </border>
    <border>
      <left/>
      <right/>
      <top style="thin">
        <color indexed="55"/>
      </top>
      <bottom/>
      <diagonal/>
    </border>
    <border>
      <left/>
      <right/>
      <top style="medium">
        <color indexed="64"/>
      </top>
      <bottom/>
      <diagonal/>
    </border>
    <border>
      <left style="double">
        <color indexed="64"/>
      </left>
      <right/>
      <top style="thin">
        <color indexed="55"/>
      </top>
      <bottom style="medium">
        <color indexed="64"/>
      </bottom>
      <diagonal/>
    </border>
    <border>
      <left/>
      <right style="double">
        <color indexed="64"/>
      </right>
      <top style="thin">
        <color indexed="55"/>
      </top>
      <bottom style="medium">
        <color indexed="64"/>
      </bottom>
      <diagonal/>
    </border>
    <border>
      <left/>
      <right style="double">
        <color indexed="64"/>
      </right>
      <top style="medium">
        <color indexed="64"/>
      </top>
      <bottom style="medium">
        <color indexed="64"/>
      </bottom>
      <diagonal/>
    </border>
    <border>
      <left/>
      <right/>
      <top style="thin">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top/>
      <bottom style="double">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indexed="64"/>
      </left>
      <right style="double">
        <color indexed="64"/>
      </right>
      <top style="thin">
        <color indexed="64"/>
      </top>
      <bottom style="medium">
        <color indexed="64"/>
      </bottom>
      <diagonal/>
    </border>
    <border>
      <left style="double">
        <color indexed="64"/>
      </left>
      <right/>
      <top style="medium">
        <color indexed="64"/>
      </top>
      <bottom style="thin">
        <color indexed="55"/>
      </bottom>
      <diagonal/>
    </border>
    <border>
      <left/>
      <right style="double">
        <color indexed="64"/>
      </right>
      <top style="medium">
        <color indexed="64"/>
      </top>
      <bottom style="thin">
        <color indexed="55"/>
      </bottom>
      <diagonal/>
    </border>
    <border>
      <left style="double">
        <color indexed="64"/>
      </left>
      <right style="double">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1" fillId="0" borderId="0"/>
  </cellStyleXfs>
  <cellXfs count="213">
    <xf numFmtId="0" fontId="0" fillId="0" borderId="0" xfId="0"/>
    <xf numFmtId="0" fontId="4" fillId="0" borderId="0" xfId="0" applyFont="1" applyAlignment="1">
      <alignment textRotation="75"/>
    </xf>
    <xf numFmtId="0" fontId="5" fillId="0" borderId="0" xfId="0" applyFont="1"/>
    <xf numFmtId="0" fontId="0" fillId="0" borderId="0" xfId="0" applyBorder="1"/>
    <xf numFmtId="0" fontId="5" fillId="0" borderId="0" xfId="0" applyFont="1" applyBorder="1" applyProtection="1">
      <protection locked="0"/>
    </xf>
    <xf numFmtId="0" fontId="0" fillId="0" borderId="0" xfId="0" applyFill="1" applyBorder="1" applyAlignment="1" applyProtection="1">
      <alignment horizontal="left" vertical="top"/>
      <protection locked="0"/>
    </xf>
    <xf numFmtId="0" fontId="0" fillId="0" borderId="0" xfId="0" applyBorder="1" applyAlignment="1" applyProtection="1">
      <alignment horizontal="left" vertical="top"/>
      <protection locked="0"/>
    </xf>
    <xf numFmtId="0" fontId="5" fillId="0" borderId="0" xfId="0" applyFont="1" applyFill="1" applyAlignment="1" applyProtection="1">
      <alignment horizontal="left" vertical="top"/>
      <protection locked="0"/>
    </xf>
    <xf numFmtId="0" fontId="0" fillId="0" borderId="0" xfId="0"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0" fillId="0" borderId="10" xfId="0" applyBorder="1"/>
    <xf numFmtId="0" fontId="0" fillId="0" borderId="0" xfId="0" applyBorder="1" applyAlignment="1" applyProtection="1">
      <alignment vertical="top"/>
      <protection locked="0"/>
    </xf>
    <xf numFmtId="0" fontId="0" fillId="3" borderId="1" xfId="0" applyFill="1" applyBorder="1" applyAlignment="1">
      <alignment horizontal="center" vertical="top"/>
    </xf>
    <xf numFmtId="0" fontId="0" fillId="0" borderId="5" xfId="0" applyFill="1" applyBorder="1" applyAlignment="1">
      <alignment horizontal="center" vertical="top"/>
    </xf>
    <xf numFmtId="0" fontId="0" fillId="3" borderId="1" xfId="0" applyFill="1" applyBorder="1" applyAlignment="1" applyProtection="1">
      <alignment horizontal="center" vertical="top"/>
      <protection locked="0"/>
    </xf>
    <xf numFmtId="0" fontId="0" fillId="0" borderId="2" xfId="0" applyBorder="1" applyAlignment="1" applyProtection="1">
      <alignment horizontal="center" vertical="top"/>
      <protection locked="0"/>
    </xf>
    <xf numFmtId="0" fontId="11" fillId="0" borderId="0" xfId="0" applyFont="1" applyBorder="1" applyAlignment="1">
      <alignment horizontal="center" vertical="top"/>
    </xf>
    <xf numFmtId="0" fontId="0" fillId="0" borderId="0" xfId="0" applyBorder="1" applyAlignment="1">
      <alignment horizontal="center" vertical="top"/>
    </xf>
    <xf numFmtId="0" fontId="0" fillId="0" borderId="0" xfId="0" applyAlignment="1" applyProtection="1">
      <alignment vertical="top"/>
      <protection locked="0"/>
    </xf>
    <xf numFmtId="0" fontId="0" fillId="0" borderId="0" xfId="0" applyFill="1" applyBorder="1"/>
    <xf numFmtId="0" fontId="0" fillId="0" borderId="10" xfId="0" applyBorder="1" applyProtection="1"/>
    <xf numFmtId="0" fontId="0" fillId="0" borderId="0" xfId="0" applyBorder="1" applyProtection="1"/>
    <xf numFmtId="0" fontId="9" fillId="0" borderId="10" xfId="0" applyFont="1" applyBorder="1" applyAlignment="1" applyProtection="1">
      <alignment horizontal="left"/>
    </xf>
    <xf numFmtId="0" fontId="9" fillId="0" borderId="0" xfId="0" applyFont="1" applyBorder="1" applyAlignment="1" applyProtection="1">
      <alignment horizontal="left"/>
    </xf>
    <xf numFmtId="0" fontId="5" fillId="0" borderId="0" xfId="0" applyFont="1" applyBorder="1" applyAlignment="1" applyProtection="1">
      <alignment vertical="top"/>
    </xf>
    <xf numFmtId="0" fontId="9" fillId="0" borderId="13" xfId="0" applyFont="1" applyBorder="1" applyAlignment="1" applyProtection="1">
      <alignment horizontal="left"/>
    </xf>
    <xf numFmtId="0" fontId="6" fillId="0" borderId="0" xfId="0" applyFont="1" applyBorder="1" applyAlignment="1" applyProtection="1">
      <alignment horizontal="right" vertical="top"/>
    </xf>
    <xf numFmtId="0" fontId="3" fillId="0" borderId="0" xfId="0" applyFont="1" applyBorder="1" applyAlignment="1" applyProtection="1">
      <alignment horizontal="right" vertical="top"/>
    </xf>
    <xf numFmtId="0" fontId="16" fillId="0" borderId="0" xfId="0" applyFont="1" applyBorder="1" applyProtection="1"/>
    <xf numFmtId="0" fontId="5" fillId="0" borderId="2" xfId="0" applyFont="1" applyBorder="1" applyAlignment="1" applyProtection="1">
      <alignment horizontal="center" vertical="top"/>
    </xf>
    <xf numFmtId="0" fontId="10" fillId="0" borderId="1" xfId="0" applyFont="1" applyBorder="1" applyAlignment="1" applyProtection="1">
      <alignment horizontal="center" vertical="top"/>
    </xf>
    <xf numFmtId="0" fontId="12" fillId="0" borderId="2" xfId="0" applyFont="1" applyBorder="1" applyAlignment="1" applyProtection="1">
      <alignment horizontal="center" vertical="top"/>
    </xf>
    <xf numFmtId="0" fontId="7" fillId="2" borderId="11" xfId="0" applyFont="1" applyFill="1" applyBorder="1" applyProtection="1"/>
    <xf numFmtId="0" fontId="7" fillId="2" borderId="0" xfId="0" applyFont="1" applyFill="1" applyBorder="1" applyProtection="1"/>
    <xf numFmtId="0" fontId="8" fillId="2" borderId="0" xfId="0" applyFont="1" applyFill="1" applyBorder="1" applyAlignment="1" applyProtection="1">
      <alignment vertical="top"/>
    </xf>
    <xf numFmtId="0" fontId="0" fillId="0" borderId="0" xfId="0" applyBorder="1" applyAlignment="1" applyProtection="1">
      <alignment vertical="top"/>
    </xf>
    <xf numFmtId="0" fontId="5" fillId="0" borderId="10" xfId="0" applyFont="1" applyBorder="1" applyProtection="1">
      <protection locked="0"/>
    </xf>
    <xf numFmtId="0" fontId="18" fillId="8" borderId="0" xfId="0" applyFont="1" applyFill="1" applyBorder="1" applyAlignment="1" applyProtection="1">
      <alignment horizontal="left" vertical="top"/>
      <protection locked="0"/>
    </xf>
    <xf numFmtId="0" fontId="16" fillId="9" borderId="0" xfId="0" applyFont="1" applyFill="1" applyBorder="1" applyAlignment="1" applyProtection="1">
      <alignment horizontal="left" vertical="top"/>
      <protection locked="0"/>
    </xf>
    <xf numFmtId="0" fontId="0" fillId="0" borderId="0" xfId="0" applyFill="1"/>
    <xf numFmtId="0" fontId="11" fillId="0" borderId="0" xfId="0" applyFont="1" applyFill="1" applyBorder="1" applyAlignment="1">
      <alignment horizontal="center" vertical="top"/>
    </xf>
    <xf numFmtId="0" fontId="0" fillId="0" borderId="0" xfId="0" applyFill="1" applyBorder="1" applyAlignment="1">
      <alignment horizontal="center" vertical="top"/>
    </xf>
    <xf numFmtId="0" fontId="5" fillId="0" borderId="0" xfId="0" applyFont="1" applyFill="1" applyAlignment="1" applyProtection="1">
      <alignment horizontal="left" vertical="top"/>
    </xf>
    <xf numFmtId="0" fontId="5" fillId="0" borderId="0" xfId="0" applyFont="1" applyProtection="1"/>
    <xf numFmtId="0" fontId="18" fillId="7" borderId="0" xfId="0" applyFont="1" applyFill="1" applyBorder="1" applyAlignment="1" applyProtection="1">
      <alignment horizontal="left" vertical="top"/>
    </xf>
    <xf numFmtId="0" fontId="0" fillId="0" borderId="0" xfId="0" applyProtection="1"/>
    <xf numFmtId="0" fontId="10" fillId="0" borderId="3" xfId="0" applyFont="1" applyBorder="1" applyAlignment="1" applyProtection="1">
      <alignment horizontal="center" vertical="top"/>
    </xf>
    <xf numFmtId="0" fontId="12" fillId="0" borderId="0" xfId="0" applyFont="1" applyFill="1" applyBorder="1" applyAlignment="1" applyProtection="1">
      <alignment horizontal="left" vertical="top" wrapText="1"/>
    </xf>
    <xf numFmtId="0" fontId="21" fillId="0" borderId="1" xfId="0" applyFont="1" applyBorder="1" applyAlignment="1" applyProtection="1">
      <alignment horizontal="center" vertical="top"/>
    </xf>
    <xf numFmtId="9" fontId="22" fillId="2" borderId="1" xfId="1" applyNumberFormat="1" applyFont="1" applyFill="1" applyBorder="1" applyAlignment="1" applyProtection="1">
      <alignment horizontal="center" vertical="top"/>
    </xf>
    <xf numFmtId="9" fontId="14" fillId="2" borderId="7" xfId="1" applyFont="1" applyFill="1" applyBorder="1" applyAlignment="1" applyProtection="1">
      <alignment horizontal="center" vertical="top"/>
    </xf>
    <xf numFmtId="0" fontId="12" fillId="11" borderId="0" xfId="0" applyFont="1" applyFill="1" applyAlignment="1" applyProtection="1">
      <alignment horizontal="left" vertical="top" wrapText="1"/>
      <protection locked="0"/>
    </xf>
    <xf numFmtId="0" fontId="12" fillId="11" borderId="0" xfId="0" applyFont="1" applyFill="1" applyBorder="1" applyAlignment="1" applyProtection="1">
      <alignment horizontal="left" vertical="top" wrapText="1"/>
      <protection locked="0"/>
    </xf>
    <xf numFmtId="0" fontId="2" fillId="0" borderId="0" xfId="0" applyFont="1" applyBorder="1" applyAlignment="1" applyProtection="1">
      <alignment horizontal="center" vertical="top"/>
      <protection locked="0"/>
    </xf>
    <xf numFmtId="0" fontId="17" fillId="7" borderId="0" xfId="0" applyFont="1" applyFill="1" applyBorder="1" applyAlignment="1" applyProtection="1">
      <alignment horizontal="center" vertical="top"/>
    </xf>
    <xf numFmtId="0" fontId="2" fillId="0" borderId="0" xfId="0" applyFont="1" applyBorder="1" applyAlignment="1" applyProtection="1">
      <alignment horizontal="center" vertical="top"/>
    </xf>
    <xf numFmtId="0" fontId="17" fillId="8" borderId="0" xfId="0" applyFont="1" applyFill="1" applyBorder="1" applyAlignment="1" applyProtection="1">
      <alignment horizontal="center" vertical="top"/>
      <protection locked="0"/>
    </xf>
    <xf numFmtId="0" fontId="17" fillId="9" borderId="0" xfId="0" applyFont="1" applyFill="1" applyBorder="1" applyAlignment="1" applyProtection="1">
      <alignment horizontal="center" vertical="top"/>
      <protection locked="0"/>
    </xf>
    <xf numFmtId="0" fontId="2" fillId="0" borderId="0" xfId="0" applyFont="1" applyFill="1" applyBorder="1" applyAlignment="1" applyProtection="1">
      <alignment horizontal="center" vertical="top"/>
      <protection locked="0"/>
    </xf>
    <xf numFmtId="0" fontId="18" fillId="7"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18" fillId="8" borderId="0" xfId="0" applyFont="1" applyFill="1" applyBorder="1" applyAlignment="1" applyProtection="1">
      <alignment horizontal="left" vertical="top" wrapText="1"/>
      <protection locked="0"/>
    </xf>
    <xf numFmtId="0" fontId="18" fillId="9" borderId="0"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4" fillId="0" borderId="0" xfId="0" applyFont="1" applyFill="1" applyBorder="1" applyAlignment="1">
      <alignment horizontal="center" vertical="top"/>
    </xf>
    <xf numFmtId="0" fontId="1" fillId="0" borderId="0" xfId="0" applyFont="1" applyFill="1" applyBorder="1" applyAlignment="1" applyProtection="1">
      <alignment horizontal="left" vertical="top"/>
      <protection locked="0"/>
    </xf>
    <xf numFmtId="0" fontId="1" fillId="0" borderId="0" xfId="0" applyFont="1" applyFill="1" applyBorder="1" applyAlignment="1" applyProtection="1">
      <alignment horizontal="left" vertical="top" wrapText="1"/>
    </xf>
    <xf numFmtId="0" fontId="1" fillId="0" borderId="0" xfId="0" applyFont="1" applyFill="1" applyAlignment="1" applyProtection="1">
      <alignment horizontal="left" vertical="top" wrapText="1"/>
      <protection locked="0"/>
    </xf>
    <xf numFmtId="0" fontId="24" fillId="7" borderId="0" xfId="0" applyFont="1" applyFill="1" applyBorder="1" applyAlignment="1" applyProtection="1">
      <alignment horizontal="left" vertical="top"/>
    </xf>
    <xf numFmtId="0" fontId="1" fillId="0" borderId="0" xfId="0" applyFont="1" applyFill="1" applyProtection="1"/>
    <xf numFmtId="0" fontId="24" fillId="8" borderId="0" xfId="0" applyFont="1" applyFill="1" applyBorder="1" applyAlignment="1" applyProtection="1">
      <alignment horizontal="left" vertical="top" wrapText="1"/>
      <protection locked="0"/>
    </xf>
    <xf numFmtId="0" fontId="25" fillId="9" borderId="0" xfId="0" applyFont="1" applyFill="1" applyBorder="1" applyAlignment="1" applyProtection="1">
      <alignment horizontal="left" vertical="top" wrapText="1"/>
      <protection locked="0"/>
    </xf>
    <xf numFmtId="0" fontId="1" fillId="0" borderId="0" xfId="0" applyFont="1" applyFill="1" applyBorder="1" applyAlignment="1">
      <alignment vertical="top" wrapText="1"/>
    </xf>
    <xf numFmtId="0" fontId="24" fillId="7" borderId="0" xfId="0" applyFont="1" applyFill="1" applyBorder="1" applyAlignment="1" applyProtection="1">
      <alignment horizontal="left" vertical="top" wrapText="1"/>
    </xf>
    <xf numFmtId="0" fontId="23" fillId="3" borderId="0" xfId="0" applyFont="1" applyFill="1" applyBorder="1" applyAlignment="1">
      <alignment horizontal="center" vertical="top"/>
    </xf>
    <xf numFmtId="0" fontId="1" fillId="13" borderId="0" xfId="0" applyFont="1" applyFill="1" applyBorder="1" applyAlignment="1" applyProtection="1">
      <alignment horizontal="center" vertical="top"/>
      <protection locked="0"/>
    </xf>
    <xf numFmtId="0" fontId="13" fillId="0" borderId="0" xfId="0" applyFont="1" applyBorder="1" applyAlignment="1" applyProtection="1">
      <alignment horizontal="left"/>
    </xf>
    <xf numFmtId="0" fontId="27" fillId="0" borderId="4" xfId="0" applyFont="1" applyFill="1" applyBorder="1" applyAlignment="1">
      <alignment horizontal="center" vertical="top"/>
    </xf>
    <xf numFmtId="0" fontId="28" fillId="0" borderId="1" xfId="0" applyFont="1" applyBorder="1" applyAlignment="1" applyProtection="1">
      <alignment horizontal="center" vertical="top"/>
    </xf>
    <xf numFmtId="0" fontId="27" fillId="0" borderId="0" xfId="0" applyFont="1" applyBorder="1" applyAlignment="1">
      <alignment horizontal="center" vertical="top"/>
    </xf>
    <xf numFmtId="0" fontId="27" fillId="0" borderId="0" xfId="0" applyFont="1" applyFill="1" applyBorder="1" applyAlignment="1">
      <alignment horizontal="center" vertical="top"/>
    </xf>
    <xf numFmtId="0" fontId="28" fillId="0" borderId="12" xfId="0" applyFont="1" applyBorder="1" applyAlignment="1" applyProtection="1">
      <alignment horizontal="center" vertical="top"/>
    </xf>
    <xf numFmtId="2" fontId="28" fillId="0" borderId="1" xfId="0" applyNumberFormat="1" applyFont="1" applyBorder="1" applyAlignment="1" applyProtection="1">
      <alignment horizontal="center" vertical="top"/>
    </xf>
    <xf numFmtId="0" fontId="27" fillId="0" borderId="24" xfId="0" applyFont="1" applyFill="1" applyBorder="1" applyAlignment="1">
      <alignment horizontal="center" vertical="top"/>
    </xf>
    <xf numFmtId="0" fontId="28" fillId="0" borderId="0" xfId="0" applyFont="1" applyBorder="1" applyAlignment="1" applyProtection="1">
      <alignment horizontal="center" vertical="top"/>
    </xf>
    <xf numFmtId="0" fontId="0" fillId="0" borderId="2" xfId="0" applyBorder="1"/>
    <xf numFmtId="0" fontId="16" fillId="7" borderId="2" xfId="0" applyFont="1" applyFill="1" applyBorder="1" applyProtection="1"/>
    <xf numFmtId="0" fontId="5" fillId="0" borderId="2" xfId="0" applyFont="1" applyBorder="1" applyProtection="1"/>
    <xf numFmtId="0" fontId="5" fillId="0" borderId="2" xfId="0" applyFont="1" applyBorder="1"/>
    <xf numFmtId="0" fontId="0" fillId="8" borderId="2" xfId="0" applyFill="1" applyBorder="1"/>
    <xf numFmtId="0" fontId="0" fillId="9" borderId="2" xfId="0" applyFill="1" applyBorder="1"/>
    <xf numFmtId="2" fontId="28" fillId="0" borderId="12" xfId="0" applyNumberFormat="1" applyFont="1" applyBorder="1" applyAlignment="1" applyProtection="1">
      <alignment horizontal="center" vertical="top"/>
    </xf>
    <xf numFmtId="2" fontId="5" fillId="0" borderId="2" xfId="0" applyNumberFormat="1" applyFont="1" applyBorder="1" applyAlignment="1" applyProtection="1">
      <alignment horizontal="center" vertical="top"/>
    </xf>
    <xf numFmtId="0" fontId="29" fillId="0" borderId="0" xfId="0" applyFont="1"/>
    <xf numFmtId="0" fontId="29" fillId="0" borderId="0" xfId="0" applyFont="1" applyAlignment="1" applyProtection="1">
      <alignment vertical="top"/>
      <protection locked="0"/>
    </xf>
    <xf numFmtId="0" fontId="5" fillId="7" borderId="2" xfId="0" applyFont="1" applyFill="1" applyBorder="1" applyProtection="1"/>
    <xf numFmtId="0" fontId="1" fillId="8" borderId="2" xfId="0" applyFont="1" applyFill="1" applyBorder="1"/>
    <xf numFmtId="0" fontId="16" fillId="8" borderId="0" xfId="0" applyFont="1" applyFill="1" applyBorder="1" applyAlignment="1" applyProtection="1">
      <alignment horizontal="center" vertical="top"/>
      <protection locked="0"/>
    </xf>
    <xf numFmtId="0" fontId="16" fillId="7" borderId="0" xfId="0" applyFont="1" applyFill="1" applyBorder="1" applyAlignment="1" applyProtection="1">
      <alignment horizontal="center" vertical="top"/>
    </xf>
    <xf numFmtId="0" fontId="0" fillId="7" borderId="2" xfId="0" applyFill="1" applyBorder="1"/>
    <xf numFmtId="1" fontId="16" fillId="7" borderId="2" xfId="0" applyNumberFormat="1" applyFont="1" applyFill="1" applyBorder="1" applyProtection="1"/>
    <xf numFmtId="164" fontId="0" fillId="8" borderId="2" xfId="0" applyNumberFormat="1" applyFill="1" applyBorder="1"/>
    <xf numFmtId="0" fontId="4" fillId="0" borderId="20" xfId="0" applyFont="1" applyBorder="1" applyAlignment="1">
      <alignment textRotation="75"/>
    </xf>
    <xf numFmtId="0" fontId="19" fillId="0" borderId="21" xfId="0" applyFont="1" applyBorder="1" applyAlignment="1" applyProtection="1">
      <alignment horizontal="center"/>
      <protection locked="0"/>
    </xf>
    <xf numFmtId="0" fontId="19" fillId="0" borderId="21" xfId="0" applyFont="1" applyFill="1" applyBorder="1" applyAlignment="1" applyProtection="1">
      <alignment horizontal="left" wrapText="1"/>
      <protection locked="0"/>
    </xf>
    <xf numFmtId="0" fontId="19" fillId="0" borderId="21" xfId="0" applyFont="1" applyFill="1" applyBorder="1" applyAlignment="1" applyProtection="1">
      <alignment horizontal="left"/>
      <protection locked="0"/>
    </xf>
    <xf numFmtId="0" fontId="15" fillId="0" borderId="0" xfId="0" applyFont="1" applyFill="1" applyBorder="1" applyAlignment="1" applyProtection="1">
      <alignment horizontal="left" vertical="top" wrapText="1"/>
      <protection locked="0"/>
    </xf>
    <xf numFmtId="0" fontId="18" fillId="0" borderId="0" xfId="0" applyFont="1" applyFill="1" applyBorder="1" applyAlignment="1" applyProtection="1">
      <alignment horizontal="left" vertical="top"/>
    </xf>
    <xf numFmtId="0" fontId="0" fillId="0" borderId="0" xfId="0" applyFill="1" applyBorder="1" applyAlignment="1" applyProtection="1">
      <alignment horizontal="left" vertical="top" wrapText="1"/>
    </xf>
    <xf numFmtId="0" fontId="18" fillId="0" borderId="0" xfId="0" applyFont="1" applyFill="1" applyBorder="1" applyAlignment="1" applyProtection="1">
      <alignment horizontal="left" vertical="top"/>
      <protection locked="0"/>
    </xf>
    <xf numFmtId="0" fontId="12" fillId="0" borderId="0" xfId="0" applyFont="1" applyFill="1" applyAlignment="1" applyProtection="1">
      <alignment horizontal="left" vertical="top" wrapText="1"/>
      <protection locked="0"/>
    </xf>
    <xf numFmtId="0" fontId="16" fillId="0" borderId="0" xfId="0" applyFont="1" applyFill="1" applyBorder="1" applyAlignment="1" applyProtection="1">
      <alignment horizontal="left" vertical="top"/>
      <protection locked="0"/>
    </xf>
    <xf numFmtId="0" fontId="5" fillId="0" borderId="0" xfId="0" applyFont="1" applyFill="1" applyBorder="1"/>
    <xf numFmtId="0" fontId="1" fillId="0" borderId="0" xfId="0" applyFont="1" applyBorder="1"/>
    <xf numFmtId="0" fontId="4" fillId="0" borderId="29" xfId="0" applyFont="1" applyBorder="1" applyAlignment="1">
      <alignment horizontal="center" vertical="top"/>
    </xf>
    <xf numFmtId="0" fontId="4" fillId="0" borderId="2" xfId="0" applyFont="1" applyBorder="1" applyAlignment="1">
      <alignment horizontal="center" vertical="top"/>
    </xf>
    <xf numFmtId="0" fontId="1" fillId="0" borderId="8" xfId="0" applyFont="1" applyBorder="1" applyAlignment="1">
      <alignment horizontal="center" vertical="top"/>
    </xf>
    <xf numFmtId="0" fontId="4" fillId="0" borderId="0" xfId="0" applyFont="1" applyAlignment="1">
      <alignment horizontal="center"/>
    </xf>
    <xf numFmtId="2" fontId="27" fillId="0" borderId="1" xfId="0" applyNumberFormat="1" applyFont="1" applyBorder="1" applyAlignment="1">
      <alignment horizontal="center" vertical="top"/>
    </xf>
    <xf numFmtId="0" fontId="30" fillId="7" borderId="6" xfId="0" applyFont="1" applyFill="1" applyBorder="1" applyAlignment="1" applyProtection="1">
      <alignment horizontal="center" vertical="top"/>
    </xf>
    <xf numFmtId="2" fontId="31" fillId="7" borderId="7" xfId="0" applyNumberFormat="1" applyFont="1" applyFill="1" applyBorder="1" applyAlignment="1" applyProtection="1">
      <alignment horizontal="center" vertical="top"/>
    </xf>
    <xf numFmtId="0" fontId="30" fillId="8" borderId="6" xfId="0" applyFont="1" applyFill="1" applyBorder="1" applyAlignment="1">
      <alignment horizontal="center" vertical="top"/>
    </xf>
    <xf numFmtId="2" fontId="31" fillId="8" borderId="7" xfId="0" applyNumberFormat="1" applyFont="1" applyFill="1" applyBorder="1" applyAlignment="1">
      <alignment horizontal="center" vertical="top"/>
    </xf>
    <xf numFmtId="0" fontId="0" fillId="0" borderId="0" xfId="0" applyFill="1" applyBorder="1" applyAlignment="1" applyProtection="1">
      <alignment vertical="top"/>
      <protection locked="0"/>
    </xf>
    <xf numFmtId="0" fontId="2" fillId="0" borderId="0" xfId="0" applyFont="1" applyFill="1" applyBorder="1"/>
    <xf numFmtId="0" fontId="12" fillId="0" borderId="0" xfId="0" applyFont="1" applyFill="1" applyBorder="1"/>
    <xf numFmtId="0" fontId="32" fillId="0" borderId="20" xfId="0" applyFont="1" applyBorder="1" applyAlignment="1" applyProtection="1">
      <alignment horizontal="center" wrapText="1"/>
      <protection locked="0"/>
    </xf>
    <xf numFmtId="9" fontId="33" fillId="2" borderId="23" xfId="1" applyFont="1" applyFill="1" applyBorder="1" applyAlignment="1" applyProtection="1">
      <alignment horizontal="center" vertical="top"/>
    </xf>
    <xf numFmtId="0" fontId="34" fillId="2" borderId="0" xfId="0" applyFont="1" applyFill="1" applyBorder="1" applyAlignment="1" applyProtection="1">
      <alignment horizontal="center" vertical="top"/>
    </xf>
    <xf numFmtId="0" fontId="16" fillId="13" borderId="0" xfId="0" applyFont="1" applyFill="1" applyBorder="1" applyAlignment="1" applyProtection="1">
      <alignment horizontal="center" vertical="top"/>
      <protection locked="0"/>
    </xf>
    <xf numFmtId="0" fontId="35" fillId="0" borderId="0" xfId="0" applyFont="1" applyBorder="1" applyAlignment="1" applyProtection="1">
      <alignment horizontal="center" vertical="top"/>
    </xf>
    <xf numFmtId="0" fontId="1" fillId="10" borderId="33" xfId="0" applyFont="1" applyFill="1" applyBorder="1" applyAlignment="1" applyProtection="1">
      <alignment horizontal="center" vertical="top"/>
      <protection locked="0"/>
    </xf>
    <xf numFmtId="0" fontId="1" fillId="12" borderId="34" xfId="0" applyFont="1" applyFill="1" applyBorder="1" applyAlignment="1" applyProtection="1">
      <alignment horizontal="center" vertical="top" wrapText="1"/>
    </xf>
    <xf numFmtId="0" fontId="1" fillId="11" borderId="35" xfId="0" applyFont="1" applyFill="1" applyBorder="1" applyAlignment="1" applyProtection="1">
      <alignment horizontal="center" vertical="top"/>
      <protection locked="0"/>
    </xf>
    <xf numFmtId="0" fontId="16" fillId="13" borderId="0" xfId="0" applyFont="1" applyFill="1" applyBorder="1" applyAlignment="1" applyProtection="1">
      <alignment horizontal="center" vertical="top"/>
    </xf>
    <xf numFmtId="0" fontId="11" fillId="0" borderId="0" xfId="0" applyFont="1" applyBorder="1" applyAlignment="1" applyProtection="1">
      <alignment horizontal="center" vertical="top"/>
    </xf>
    <xf numFmtId="0" fontId="37" fillId="14" borderId="0" xfId="0" applyFont="1" applyFill="1" applyAlignment="1">
      <alignment horizontal="center" vertical="top"/>
    </xf>
    <xf numFmtId="0" fontId="0" fillId="0" borderId="37" xfId="0" applyFill="1" applyBorder="1" applyAlignment="1">
      <alignment horizontal="center" vertical="top"/>
    </xf>
    <xf numFmtId="0" fontId="27" fillId="0" borderId="38" xfId="0" applyFont="1" applyFill="1" applyBorder="1" applyAlignment="1">
      <alignment horizontal="center" vertical="top"/>
    </xf>
    <xf numFmtId="0" fontId="1" fillId="0" borderId="2" xfId="0" applyFont="1" applyBorder="1" applyAlignment="1" applyProtection="1">
      <alignment horizontal="center" vertical="top"/>
    </xf>
    <xf numFmtId="0" fontId="42" fillId="0" borderId="0" xfId="2" applyFont="1"/>
    <xf numFmtId="0" fontId="1" fillId="0" borderId="0" xfId="2"/>
    <xf numFmtId="0" fontId="1" fillId="0" borderId="0" xfId="2" applyAlignment="1">
      <alignment wrapText="1"/>
    </xf>
    <xf numFmtId="0" fontId="1" fillId="10" borderId="40" xfId="0" applyFont="1" applyFill="1" applyBorder="1" applyAlignment="1" applyProtection="1">
      <alignment horizontal="right" vertical="top"/>
    </xf>
    <xf numFmtId="0" fontId="0" fillId="3" borderId="40" xfId="0" applyFill="1" applyBorder="1" applyAlignment="1" applyProtection="1">
      <alignment horizontal="center" vertical="top"/>
      <protection locked="0"/>
    </xf>
    <xf numFmtId="0" fontId="12" fillId="10" borderId="40" xfId="0" applyFont="1" applyFill="1" applyBorder="1" applyAlignment="1" applyProtection="1">
      <alignment horizontal="right" vertical="top"/>
    </xf>
    <xf numFmtId="0" fontId="1" fillId="12" borderId="40" xfId="0" applyFont="1" applyFill="1" applyBorder="1" applyAlignment="1">
      <alignment horizontal="right" vertical="top"/>
    </xf>
    <xf numFmtId="0" fontId="12" fillId="12" borderId="40" xfId="0" applyFont="1" applyFill="1" applyBorder="1" applyAlignment="1">
      <alignment horizontal="right" vertical="top"/>
    </xf>
    <xf numFmtId="0" fontId="12" fillId="11" borderId="40" xfId="0" applyFont="1" applyFill="1" applyBorder="1" applyAlignment="1">
      <alignment horizontal="right" vertical="top"/>
    </xf>
    <xf numFmtId="0" fontId="1" fillId="10" borderId="41" xfId="0" applyFont="1" applyFill="1" applyBorder="1" applyAlignment="1" applyProtection="1">
      <alignment horizontal="left" vertical="top"/>
      <protection locked="0"/>
    </xf>
    <xf numFmtId="0" fontId="1" fillId="10" borderId="42" xfId="0" applyFont="1" applyFill="1" applyBorder="1" applyAlignment="1" applyProtection="1">
      <alignment horizontal="left" vertical="top"/>
      <protection locked="0"/>
    </xf>
    <xf numFmtId="0" fontId="1" fillId="12" borderId="42" xfId="0" applyFont="1" applyFill="1" applyBorder="1" applyAlignment="1" applyProtection="1">
      <alignment horizontal="left" vertical="top"/>
      <protection locked="0"/>
    </xf>
    <xf numFmtId="0" fontId="0" fillId="10" borderId="43" xfId="0" applyFill="1" applyBorder="1" applyAlignment="1" applyProtection="1">
      <alignment horizontal="left" vertical="top" wrapText="1"/>
      <protection locked="0"/>
    </xf>
    <xf numFmtId="0" fontId="0" fillId="10" borderId="44" xfId="0" applyFill="1" applyBorder="1" applyAlignment="1" applyProtection="1">
      <alignment horizontal="left" vertical="top"/>
      <protection locked="0"/>
    </xf>
    <xf numFmtId="0" fontId="1" fillId="10" borderId="44" xfId="0" applyFont="1" applyFill="1" applyBorder="1" applyAlignment="1" applyProtection="1">
      <alignment horizontal="left" vertical="top"/>
      <protection locked="0"/>
    </xf>
    <xf numFmtId="0" fontId="1" fillId="12" borderId="44" xfId="0" quotePrefix="1" applyFont="1" applyFill="1" applyBorder="1" applyAlignment="1" applyProtection="1">
      <alignment horizontal="left" vertical="top" wrapText="1"/>
      <protection locked="0"/>
    </xf>
    <xf numFmtId="0" fontId="0" fillId="12" borderId="44" xfId="0" applyFill="1" applyBorder="1" applyAlignment="1" applyProtection="1">
      <alignment horizontal="left" vertical="top"/>
      <protection locked="0"/>
    </xf>
    <xf numFmtId="0" fontId="1" fillId="0" borderId="45" xfId="0" applyFont="1" applyFill="1" applyBorder="1" applyAlignment="1" applyProtection="1">
      <alignment horizontal="left" vertical="top"/>
      <protection locked="0"/>
    </xf>
    <xf numFmtId="0" fontId="0" fillId="11" borderId="40" xfId="0" applyFill="1" applyBorder="1" applyAlignment="1" applyProtection="1">
      <alignment horizontal="left" vertical="top" wrapText="1"/>
    </xf>
    <xf numFmtId="0" fontId="15" fillId="0" borderId="0" xfId="0" applyFont="1" applyFill="1" applyBorder="1" applyAlignment="1" applyProtection="1">
      <alignment horizontal="left" vertical="top" wrapText="1"/>
      <protection locked="0"/>
    </xf>
    <xf numFmtId="0" fontId="0" fillId="10" borderId="40" xfId="0" applyFill="1" applyBorder="1" applyAlignment="1" applyProtection="1">
      <alignment horizontal="left" vertical="top"/>
      <protection locked="0"/>
    </xf>
    <xf numFmtId="0" fontId="0" fillId="12" borderId="40" xfId="0" applyFill="1" applyBorder="1" applyAlignment="1" applyProtection="1">
      <alignment horizontal="left" vertical="top"/>
      <protection locked="0"/>
    </xf>
    <xf numFmtId="0" fontId="0" fillId="10" borderId="40" xfId="0" applyFill="1" applyBorder="1" applyAlignment="1" applyProtection="1">
      <alignment horizontal="left" vertical="top" wrapText="1"/>
      <protection locked="0"/>
    </xf>
    <xf numFmtId="0" fontId="0" fillId="12" borderId="40" xfId="0" applyFill="1" applyBorder="1" applyAlignment="1" applyProtection="1">
      <alignment horizontal="left" vertical="top" wrapText="1"/>
      <protection locked="0"/>
    </xf>
    <xf numFmtId="0" fontId="1" fillId="10" borderId="40" xfId="0" applyFont="1" applyFill="1" applyBorder="1" applyAlignment="1" applyProtection="1">
      <alignment horizontal="left" vertical="top"/>
      <protection locked="0"/>
    </xf>
    <xf numFmtId="0" fontId="12" fillId="3" borderId="40" xfId="0" applyFont="1" applyFill="1" applyBorder="1" applyAlignment="1" applyProtection="1">
      <alignment horizontal="center" vertical="top"/>
      <protection locked="0"/>
    </xf>
    <xf numFmtId="0" fontId="1" fillId="11" borderId="40" xfId="0" applyFont="1" applyFill="1" applyBorder="1" applyAlignment="1">
      <alignment horizontal="right" vertical="top"/>
    </xf>
    <xf numFmtId="0" fontId="1" fillId="11" borderId="40" xfId="0" applyFont="1" applyFill="1" applyBorder="1" applyAlignment="1" applyProtection="1">
      <alignment horizontal="left" vertical="top" wrapText="1"/>
    </xf>
    <xf numFmtId="0" fontId="1" fillId="10" borderId="40" xfId="0" applyFont="1" applyFill="1" applyBorder="1" applyAlignment="1" applyProtection="1">
      <alignment horizontal="left" vertical="top"/>
    </xf>
    <xf numFmtId="0" fontId="1" fillId="10" borderId="40" xfId="0" applyFont="1" applyFill="1" applyBorder="1" applyAlignment="1" applyProtection="1">
      <alignment horizontal="left" vertical="top" wrapText="1"/>
      <protection locked="0"/>
    </xf>
    <xf numFmtId="0" fontId="1" fillId="10" borderId="42" xfId="0" applyFont="1" applyFill="1" applyBorder="1" applyAlignment="1" applyProtection="1">
      <alignment horizontal="left" vertical="top" wrapText="1"/>
      <protection locked="0"/>
    </xf>
    <xf numFmtId="0" fontId="1" fillId="11" borderId="40" xfId="0" applyFont="1" applyFill="1" applyBorder="1" applyAlignment="1" applyProtection="1">
      <alignment horizontal="right" vertical="top"/>
      <protection locked="0"/>
    </xf>
    <xf numFmtId="0" fontId="4" fillId="0" borderId="0" xfId="0" applyFont="1" applyBorder="1" applyAlignment="1">
      <alignment horizontal="center" vertical="center" textRotation="90"/>
    </xf>
    <xf numFmtId="0" fontId="1" fillId="4" borderId="30" xfId="0" applyFont="1" applyFill="1" applyBorder="1" applyAlignment="1">
      <alignment horizontal="left" vertical="top" wrapText="1"/>
    </xf>
    <xf numFmtId="0" fontId="4" fillId="4" borderId="30" xfId="0" applyFont="1" applyFill="1" applyBorder="1" applyAlignment="1">
      <alignment horizontal="left" vertical="top"/>
    </xf>
    <xf numFmtId="0" fontId="4" fillId="4" borderId="31" xfId="0" applyFont="1" applyFill="1" applyBorder="1" applyAlignment="1">
      <alignment horizontal="left" vertical="top"/>
    </xf>
    <xf numFmtId="0" fontId="1" fillId="5" borderId="0" xfId="0" applyFont="1" applyFill="1" applyBorder="1" applyAlignment="1">
      <alignment horizontal="left" vertical="top" wrapText="1"/>
    </xf>
    <xf numFmtId="0" fontId="4" fillId="5" borderId="0" xfId="0" applyFont="1" applyFill="1" applyBorder="1" applyAlignment="1">
      <alignment horizontal="left" vertical="top"/>
    </xf>
    <xf numFmtId="0" fontId="4" fillId="5" borderId="1" xfId="0" applyFont="1" applyFill="1" applyBorder="1" applyAlignment="1">
      <alignment horizontal="left" vertical="top"/>
    </xf>
    <xf numFmtId="0" fontId="1" fillId="6" borderId="0" xfId="0" applyFont="1" applyFill="1" applyBorder="1" applyAlignment="1">
      <alignment horizontal="left" vertical="top" wrapText="1"/>
    </xf>
    <xf numFmtId="0" fontId="4" fillId="6" borderId="0" xfId="0" applyFont="1" applyFill="1" applyBorder="1" applyAlignment="1">
      <alignment horizontal="left" vertical="top"/>
    </xf>
    <xf numFmtId="0" fontId="4" fillId="6" borderId="1" xfId="0" applyFont="1" applyFill="1" applyBorder="1" applyAlignment="1">
      <alignment horizontal="left" vertical="top"/>
    </xf>
    <xf numFmtId="0" fontId="1" fillId="0" borderId="32" xfId="0" applyFont="1" applyBorder="1" applyAlignment="1">
      <alignment horizontal="left" vertical="top" wrapText="1"/>
    </xf>
    <xf numFmtId="0" fontId="1" fillId="0" borderId="32" xfId="0" applyFont="1" applyBorder="1" applyAlignment="1">
      <alignment horizontal="left" vertical="top"/>
    </xf>
    <xf numFmtId="0" fontId="0" fillId="0" borderId="32" xfId="0" applyBorder="1" applyAlignment="1">
      <alignment horizontal="left" vertical="top"/>
    </xf>
    <xf numFmtId="0" fontId="0" fillId="0" borderId="9" xfId="0" applyBorder="1" applyAlignment="1">
      <alignment horizontal="left" vertical="top"/>
    </xf>
    <xf numFmtId="0" fontId="7" fillId="7" borderId="10" xfId="0" applyFont="1" applyFill="1" applyBorder="1" applyAlignment="1" applyProtection="1">
      <alignment horizontal="left"/>
    </xf>
    <xf numFmtId="0" fontId="7" fillId="7" borderId="0" xfId="0" applyFont="1" applyFill="1" applyBorder="1" applyAlignment="1" applyProtection="1">
      <alignment horizontal="left"/>
    </xf>
    <xf numFmtId="0" fontId="40" fillId="0" borderId="36" xfId="0" applyFont="1" applyBorder="1" applyAlignment="1">
      <alignment horizontal="center" wrapText="1"/>
    </xf>
    <xf numFmtId="0" fontId="40" fillId="0" borderId="36" xfId="0" applyFont="1" applyBorder="1" applyAlignment="1">
      <alignment horizontal="center"/>
    </xf>
    <xf numFmtId="0" fontId="4" fillId="0" borderId="0" xfId="0" applyFont="1" applyBorder="1" applyAlignment="1">
      <alignment horizontal="center" vertical="top"/>
    </xf>
    <xf numFmtId="0" fontId="20" fillId="0" borderId="14" xfId="0" applyFont="1" applyBorder="1" applyAlignment="1" applyProtection="1">
      <alignment horizontal="left" vertical="top" wrapText="1"/>
      <protection locked="0"/>
    </xf>
    <xf numFmtId="0" fontId="20" fillId="0" borderId="15" xfId="0" applyFont="1" applyBorder="1" applyAlignment="1" applyProtection="1">
      <alignment horizontal="left" vertical="top" wrapText="1"/>
      <protection locked="0"/>
    </xf>
    <xf numFmtId="0" fontId="20" fillId="0" borderId="16" xfId="0" applyFont="1" applyBorder="1" applyAlignment="1" applyProtection="1">
      <alignment horizontal="left" vertical="top" wrapText="1"/>
      <protection locked="0"/>
    </xf>
    <xf numFmtId="0" fontId="38" fillId="0" borderId="18" xfId="0" applyFont="1" applyFill="1" applyBorder="1" applyAlignment="1">
      <alignment horizontal="center" wrapText="1"/>
    </xf>
    <xf numFmtId="0" fontId="38" fillId="0" borderId="19" xfId="0" applyFont="1" applyFill="1" applyBorder="1" applyAlignment="1">
      <alignment horizontal="center"/>
    </xf>
    <xf numFmtId="0" fontId="41" fillId="0" borderId="36" xfId="0" applyFont="1" applyFill="1" applyBorder="1" applyAlignment="1">
      <alignment horizontal="center" wrapText="1"/>
    </xf>
    <xf numFmtId="0" fontId="41" fillId="0" borderId="36" xfId="0" applyFont="1" applyFill="1" applyBorder="1" applyAlignment="1">
      <alignment horizontal="center"/>
    </xf>
    <xf numFmtId="0" fontId="39" fillId="0" borderId="18" xfId="0" applyFont="1" applyFill="1" applyBorder="1" applyAlignment="1">
      <alignment horizontal="center" wrapText="1"/>
    </xf>
    <xf numFmtId="0" fontId="39" fillId="0" borderId="28" xfId="0" applyFont="1" applyFill="1" applyBorder="1" applyAlignment="1">
      <alignment horizontal="center"/>
    </xf>
    <xf numFmtId="0" fontId="7" fillId="8" borderId="10" xfId="0" applyFont="1" applyFill="1" applyBorder="1" applyAlignment="1" applyProtection="1">
      <alignment horizontal="left"/>
      <protection locked="0"/>
    </xf>
    <xf numFmtId="0" fontId="7" fillId="8" borderId="0" xfId="0" applyFont="1" applyFill="1" applyBorder="1" applyAlignment="1" applyProtection="1">
      <alignment horizontal="left"/>
      <protection locked="0"/>
    </xf>
    <xf numFmtId="164" fontId="26" fillId="2" borderId="25" xfId="0" applyNumberFormat="1" applyFont="1" applyFill="1" applyBorder="1" applyAlignment="1" applyProtection="1">
      <alignment horizontal="center" vertical="top"/>
    </xf>
    <xf numFmtId="164" fontId="26" fillId="2" borderId="26" xfId="0" applyNumberFormat="1" applyFont="1" applyFill="1" applyBorder="1" applyAlignment="1" applyProtection="1">
      <alignment horizontal="center" vertical="top"/>
    </xf>
    <xf numFmtId="0" fontId="12" fillId="0" borderId="17" xfId="0" applyFont="1" applyBorder="1" applyAlignment="1" applyProtection="1">
      <alignment horizontal="center" vertical="top"/>
    </xf>
    <xf numFmtId="0" fontId="12" fillId="0" borderId="27" xfId="0" applyFont="1" applyBorder="1" applyAlignment="1" applyProtection="1">
      <alignment horizontal="center" vertical="top"/>
    </xf>
    <xf numFmtId="0" fontId="12" fillId="0" borderId="39" xfId="0" applyFont="1" applyBorder="1" applyAlignment="1" applyProtection="1">
      <alignment horizontal="center" vertical="top"/>
    </xf>
    <xf numFmtId="0" fontId="12" fillId="0" borderId="22" xfId="0" applyFont="1" applyBorder="1" applyAlignment="1" applyProtection="1">
      <alignment horizontal="center" vertical="top"/>
    </xf>
    <xf numFmtId="0" fontId="2" fillId="0" borderId="0" xfId="0" applyFont="1" applyFill="1" applyBorder="1" applyAlignment="1">
      <alignment horizontal="center" vertical="center" textRotation="90"/>
    </xf>
    <xf numFmtId="0" fontId="15" fillId="0" borderId="0" xfId="0" applyFont="1" applyFill="1" applyBorder="1" applyAlignment="1" applyProtection="1">
      <alignment horizontal="left" vertical="top" wrapText="1"/>
      <protection locked="0"/>
    </xf>
    <xf numFmtId="0" fontId="0" fillId="0" borderId="0" xfId="0" applyFill="1" applyBorder="1" applyAlignment="1" applyProtection="1">
      <alignment horizontal="center" vertical="top"/>
      <protection locked="0"/>
    </xf>
    <xf numFmtId="0" fontId="44" fillId="0" borderId="0" xfId="0" applyFont="1" applyFill="1" applyBorder="1" applyAlignment="1">
      <alignment horizontal="center" vertical="top" wrapText="1"/>
    </xf>
    <xf numFmtId="0" fontId="44" fillId="0" borderId="0" xfId="0" applyFont="1" applyFill="1" applyBorder="1" applyAlignment="1">
      <alignment horizontal="center" vertical="top"/>
    </xf>
  </cellXfs>
  <cellStyles count="3">
    <cellStyle name="Normal" xfId="0" builtinId="0"/>
    <cellStyle name="Normal 2" xfId="2"/>
    <cellStyle name="Percent" xfId="1" builtinId="5"/>
  </cellStyles>
  <dxfs count="114">
    <dxf>
      <fill>
        <patternFill>
          <bgColor theme="0"/>
        </patternFill>
      </fill>
    </dxf>
    <dxf>
      <font>
        <b/>
        <i val="0"/>
        <color theme="0"/>
      </font>
      <fill>
        <patternFill>
          <bgColor rgb="FFFF0000"/>
        </patternFill>
      </fill>
    </dxf>
    <dxf>
      <font>
        <b/>
        <i val="0"/>
        <color rgb="FFC00000"/>
      </font>
      <fill>
        <patternFill>
          <bgColor rgb="FFFFC000"/>
        </patternFill>
      </fill>
    </dxf>
    <dxf>
      <font>
        <b/>
        <i val="0"/>
        <condense val="0"/>
        <extend val="0"/>
        <color indexed="60"/>
      </font>
      <fill>
        <patternFill>
          <bgColor indexed="13"/>
        </patternFill>
      </fill>
    </dxf>
    <dxf>
      <font>
        <b/>
        <i val="0"/>
        <condense val="0"/>
        <extend val="0"/>
        <color indexed="58"/>
      </font>
      <fill>
        <patternFill>
          <bgColor indexed="11"/>
        </patternFill>
      </fill>
    </dxf>
    <dxf>
      <font>
        <b/>
        <i val="0"/>
        <strike val="0"/>
        <color theme="0"/>
        <name val="Cambria"/>
        <scheme val="none"/>
      </font>
      <fill>
        <patternFill>
          <bgColor rgb="FFFF0000"/>
        </patternFill>
      </fill>
    </dxf>
    <dxf>
      <font>
        <b/>
        <i val="0"/>
        <strike val="0"/>
        <color rgb="FFC00000"/>
        <name val="Cambria"/>
        <scheme val="none"/>
      </font>
      <fill>
        <patternFill>
          <bgColor rgb="FFFFC000"/>
        </patternFill>
      </fill>
    </dxf>
    <dxf>
      <font>
        <b/>
        <i val="0"/>
        <condense val="0"/>
        <extend val="0"/>
        <color indexed="58"/>
      </font>
      <fill>
        <patternFill>
          <bgColor indexed="11"/>
        </patternFill>
      </fill>
    </dxf>
    <dxf>
      <font>
        <b/>
        <i val="0"/>
        <condense val="0"/>
        <extend val="0"/>
        <color indexed="60"/>
      </font>
      <fill>
        <patternFill>
          <bgColor indexed="13"/>
        </patternFill>
      </fill>
    </dxf>
    <dxf>
      <font>
        <b/>
        <i val="0"/>
        <condense val="0"/>
        <extend val="0"/>
        <color indexed="10"/>
      </font>
      <fill>
        <patternFill>
          <bgColor indexed="47"/>
        </patternFill>
      </fill>
    </dxf>
    <dxf>
      <font>
        <b/>
        <i val="0"/>
        <condense val="0"/>
        <extend val="0"/>
        <color indexed="17"/>
      </font>
      <fill>
        <patternFill>
          <bgColor indexed="42"/>
        </patternFill>
      </fill>
    </dxf>
    <dxf>
      <font>
        <b/>
        <i val="0"/>
        <condense val="0"/>
        <extend val="0"/>
        <color indexed="53"/>
      </font>
      <fill>
        <patternFill>
          <bgColor indexed="43"/>
        </patternFill>
      </fill>
    </dxf>
    <dxf>
      <fill>
        <patternFill>
          <bgColor theme="0"/>
        </patternFill>
      </fill>
    </dxf>
    <dxf>
      <font>
        <b/>
        <i val="0"/>
        <color theme="0"/>
      </font>
      <fill>
        <patternFill>
          <bgColor rgb="FFFF0000"/>
        </patternFill>
      </fill>
    </dxf>
    <dxf>
      <font>
        <b/>
        <i val="0"/>
        <color rgb="FFC00000"/>
      </font>
      <fill>
        <patternFill>
          <bgColor rgb="FFFFC000"/>
        </patternFill>
      </fill>
    </dxf>
    <dxf>
      <font>
        <b/>
        <i val="0"/>
        <condense val="0"/>
        <extend val="0"/>
        <color indexed="60"/>
      </font>
      <fill>
        <patternFill>
          <bgColor indexed="13"/>
        </patternFill>
      </fill>
    </dxf>
    <dxf>
      <font>
        <b/>
        <i val="0"/>
        <condense val="0"/>
        <extend val="0"/>
        <color indexed="58"/>
      </font>
      <fill>
        <patternFill>
          <bgColor indexed="11"/>
        </patternFill>
      </fill>
    </dxf>
    <dxf>
      <font>
        <b/>
        <i val="0"/>
        <strike val="0"/>
        <color theme="0"/>
        <name val="Cambria"/>
        <scheme val="none"/>
      </font>
      <fill>
        <patternFill>
          <bgColor rgb="FFFF0000"/>
        </patternFill>
      </fill>
    </dxf>
    <dxf>
      <font>
        <b/>
        <i val="0"/>
        <strike val="0"/>
        <color rgb="FFC00000"/>
        <name val="Cambria"/>
        <scheme val="none"/>
      </font>
      <fill>
        <patternFill>
          <bgColor rgb="FFFFC000"/>
        </patternFill>
      </fill>
    </dxf>
    <dxf>
      <font>
        <b/>
        <i val="0"/>
        <condense val="0"/>
        <extend val="0"/>
        <color indexed="58"/>
      </font>
      <fill>
        <patternFill>
          <bgColor indexed="11"/>
        </patternFill>
      </fill>
    </dxf>
    <dxf>
      <font>
        <b/>
        <i val="0"/>
        <condense val="0"/>
        <extend val="0"/>
        <color indexed="60"/>
      </font>
      <fill>
        <patternFill>
          <bgColor indexed="13"/>
        </patternFill>
      </fill>
    </dxf>
    <dxf>
      <font>
        <b/>
        <i val="0"/>
        <condense val="0"/>
        <extend val="0"/>
        <color indexed="10"/>
      </font>
      <fill>
        <patternFill>
          <bgColor indexed="47"/>
        </patternFill>
      </fill>
    </dxf>
    <dxf>
      <font>
        <b/>
        <i val="0"/>
        <condense val="0"/>
        <extend val="0"/>
        <color indexed="17"/>
      </font>
      <fill>
        <patternFill>
          <bgColor indexed="42"/>
        </patternFill>
      </fill>
    </dxf>
    <dxf>
      <font>
        <b/>
        <i val="0"/>
        <condense val="0"/>
        <extend val="0"/>
        <color indexed="53"/>
      </font>
      <fill>
        <patternFill>
          <bgColor indexed="43"/>
        </patternFill>
      </fill>
    </dxf>
    <dxf>
      <fill>
        <patternFill>
          <bgColor theme="0"/>
        </patternFill>
      </fill>
    </dxf>
    <dxf>
      <font>
        <b/>
        <i val="0"/>
        <color theme="0"/>
      </font>
      <fill>
        <patternFill>
          <bgColor rgb="FFFF0000"/>
        </patternFill>
      </fill>
    </dxf>
    <dxf>
      <font>
        <b/>
        <i val="0"/>
        <color rgb="FFC00000"/>
      </font>
      <fill>
        <patternFill>
          <bgColor rgb="FFFFC000"/>
        </patternFill>
      </fill>
    </dxf>
    <dxf>
      <font>
        <b/>
        <i val="0"/>
        <condense val="0"/>
        <extend val="0"/>
        <color indexed="60"/>
      </font>
      <fill>
        <patternFill>
          <bgColor indexed="13"/>
        </patternFill>
      </fill>
    </dxf>
    <dxf>
      <font>
        <b/>
        <i val="0"/>
        <condense val="0"/>
        <extend val="0"/>
        <color indexed="58"/>
      </font>
      <fill>
        <patternFill>
          <bgColor indexed="11"/>
        </patternFill>
      </fill>
    </dxf>
    <dxf>
      <font>
        <b/>
        <i val="0"/>
        <strike val="0"/>
        <color theme="0"/>
        <name val="Cambria"/>
        <scheme val="none"/>
      </font>
      <fill>
        <patternFill>
          <bgColor rgb="FFFF0000"/>
        </patternFill>
      </fill>
    </dxf>
    <dxf>
      <font>
        <b/>
        <i val="0"/>
        <strike val="0"/>
        <color rgb="FFC00000"/>
        <name val="Cambria"/>
        <scheme val="none"/>
      </font>
      <fill>
        <patternFill>
          <bgColor rgb="FFFFC000"/>
        </patternFill>
      </fill>
    </dxf>
    <dxf>
      <font>
        <b/>
        <i val="0"/>
        <condense val="0"/>
        <extend val="0"/>
        <color indexed="58"/>
      </font>
      <fill>
        <patternFill>
          <bgColor indexed="11"/>
        </patternFill>
      </fill>
    </dxf>
    <dxf>
      <font>
        <b/>
        <i val="0"/>
        <condense val="0"/>
        <extend val="0"/>
        <color indexed="60"/>
      </font>
      <fill>
        <patternFill>
          <bgColor indexed="13"/>
        </patternFill>
      </fill>
    </dxf>
    <dxf>
      <font>
        <b/>
        <i val="0"/>
        <condense val="0"/>
        <extend val="0"/>
        <color indexed="10"/>
      </font>
      <fill>
        <patternFill>
          <bgColor indexed="47"/>
        </patternFill>
      </fill>
    </dxf>
    <dxf>
      <font>
        <b/>
        <i val="0"/>
        <condense val="0"/>
        <extend val="0"/>
        <color indexed="17"/>
      </font>
      <fill>
        <patternFill>
          <bgColor indexed="42"/>
        </patternFill>
      </fill>
    </dxf>
    <dxf>
      <font>
        <b/>
        <i val="0"/>
        <condense val="0"/>
        <extend val="0"/>
        <color indexed="53"/>
      </font>
      <fill>
        <patternFill>
          <bgColor indexed="43"/>
        </patternFill>
      </fill>
    </dxf>
    <dxf>
      <font>
        <color theme="0" tint="-0.14996795556505021"/>
      </font>
    </dxf>
    <dxf>
      <font>
        <color theme="0"/>
      </font>
    </dxf>
    <dxf>
      <font>
        <color theme="0"/>
      </font>
    </dxf>
    <dxf>
      <font>
        <color theme="0"/>
      </font>
    </dxf>
    <dxf>
      <font>
        <color theme="0"/>
      </font>
    </dxf>
    <dxf>
      <fill>
        <patternFill>
          <bgColor theme="0"/>
        </patternFill>
      </fill>
    </dxf>
    <dxf>
      <fill>
        <patternFill>
          <bgColor rgb="FFFFC000"/>
        </patternFill>
      </fill>
    </dxf>
    <dxf>
      <font>
        <b/>
        <i val="0"/>
        <color theme="0"/>
      </font>
      <fill>
        <patternFill>
          <bgColor rgb="FFFF0000"/>
        </patternFill>
      </fill>
    </dxf>
    <dxf>
      <font>
        <b/>
        <i val="0"/>
        <color rgb="FFC00000"/>
      </font>
      <fill>
        <patternFill>
          <bgColor rgb="FFFFC000"/>
        </patternFill>
      </fill>
    </dxf>
    <dxf>
      <font>
        <b/>
        <i val="0"/>
        <condense val="0"/>
        <extend val="0"/>
        <color indexed="60"/>
      </font>
      <fill>
        <patternFill>
          <bgColor indexed="13"/>
        </patternFill>
      </fill>
    </dxf>
    <dxf>
      <font>
        <b/>
        <i val="0"/>
        <condense val="0"/>
        <extend val="0"/>
        <color indexed="58"/>
      </font>
      <fill>
        <patternFill>
          <bgColor indexed="11"/>
        </patternFill>
      </fill>
    </dxf>
    <dxf>
      <font>
        <b/>
        <i val="0"/>
        <strike val="0"/>
        <color theme="0"/>
        <name val="Cambria"/>
        <scheme val="none"/>
      </font>
      <fill>
        <patternFill>
          <bgColor rgb="FFFF0000"/>
        </patternFill>
      </fill>
    </dxf>
    <dxf>
      <font>
        <b/>
        <i val="0"/>
        <strike val="0"/>
        <color rgb="FFC00000"/>
        <name val="Cambria"/>
        <scheme val="none"/>
      </font>
      <fill>
        <patternFill>
          <bgColor rgb="FFFFC000"/>
        </patternFill>
      </fill>
    </dxf>
    <dxf>
      <font>
        <b/>
        <i val="0"/>
        <condense val="0"/>
        <extend val="0"/>
        <color indexed="58"/>
      </font>
      <fill>
        <patternFill>
          <bgColor indexed="11"/>
        </patternFill>
      </fill>
    </dxf>
    <dxf>
      <font>
        <b/>
        <i val="0"/>
        <condense val="0"/>
        <extend val="0"/>
        <color indexed="6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color theme="0"/>
      </font>
    </dxf>
    <dxf>
      <font>
        <b/>
        <i val="0"/>
        <condense val="0"/>
        <extend val="0"/>
        <color indexed="10"/>
      </font>
      <fill>
        <patternFill>
          <bgColor indexed="47"/>
        </patternFill>
      </fill>
    </dxf>
    <dxf>
      <font>
        <b/>
        <i val="0"/>
        <condense val="0"/>
        <extend val="0"/>
        <color indexed="17"/>
      </font>
      <fill>
        <patternFill>
          <bgColor indexed="42"/>
        </patternFill>
      </fill>
    </dxf>
    <dxf>
      <font>
        <b/>
        <i val="0"/>
        <condense val="0"/>
        <extend val="0"/>
        <color indexed="53"/>
      </font>
      <fill>
        <patternFill>
          <bgColor indexed="43"/>
        </patternFill>
      </fill>
    </dxf>
    <dxf>
      <fill>
        <patternFill>
          <bgColor theme="0"/>
        </patternFill>
      </fill>
    </dxf>
    <dxf>
      <font>
        <b/>
        <i val="0"/>
        <color theme="0"/>
      </font>
      <fill>
        <patternFill>
          <bgColor rgb="FFFF0000"/>
        </patternFill>
      </fill>
    </dxf>
    <dxf>
      <font>
        <b/>
        <i val="0"/>
        <color rgb="FFC00000"/>
      </font>
      <fill>
        <patternFill>
          <bgColor rgb="FFFFC000"/>
        </patternFill>
      </fill>
    </dxf>
    <dxf>
      <font>
        <b/>
        <i val="0"/>
        <condense val="0"/>
        <extend val="0"/>
        <color indexed="60"/>
      </font>
      <fill>
        <patternFill>
          <bgColor indexed="13"/>
        </patternFill>
      </fill>
    </dxf>
    <dxf>
      <font>
        <b/>
        <i val="0"/>
        <condense val="0"/>
        <extend val="0"/>
        <color indexed="58"/>
      </font>
      <fill>
        <patternFill>
          <bgColor indexed="11"/>
        </patternFill>
      </fill>
    </dxf>
    <dxf>
      <font>
        <b/>
        <i val="0"/>
        <strike val="0"/>
        <color theme="0"/>
        <name val="Cambria"/>
        <scheme val="none"/>
      </font>
      <fill>
        <patternFill>
          <bgColor rgb="FFFF0000"/>
        </patternFill>
      </fill>
    </dxf>
    <dxf>
      <font>
        <b/>
        <i val="0"/>
        <strike val="0"/>
        <color rgb="FFC00000"/>
        <name val="Cambria"/>
        <scheme val="none"/>
      </font>
      <fill>
        <patternFill>
          <bgColor rgb="FFFFC000"/>
        </patternFill>
      </fill>
    </dxf>
    <dxf>
      <font>
        <b/>
        <i val="0"/>
        <condense val="0"/>
        <extend val="0"/>
        <color indexed="58"/>
      </font>
      <fill>
        <patternFill>
          <bgColor indexed="11"/>
        </patternFill>
      </fill>
    </dxf>
    <dxf>
      <font>
        <b/>
        <i val="0"/>
        <condense val="0"/>
        <extend val="0"/>
        <color indexed="60"/>
      </font>
      <fill>
        <patternFill>
          <bgColor indexed="13"/>
        </patternFill>
      </fill>
    </dxf>
    <dxf>
      <font>
        <b/>
        <i val="0"/>
        <condense val="0"/>
        <extend val="0"/>
        <color indexed="10"/>
      </font>
      <fill>
        <patternFill>
          <bgColor indexed="47"/>
        </patternFill>
      </fill>
    </dxf>
    <dxf>
      <font>
        <b/>
        <i val="0"/>
        <condense val="0"/>
        <extend val="0"/>
        <color indexed="17"/>
      </font>
      <fill>
        <patternFill>
          <bgColor indexed="42"/>
        </patternFill>
      </fill>
    </dxf>
    <dxf>
      <font>
        <b/>
        <i val="0"/>
        <condense val="0"/>
        <extend val="0"/>
        <color indexed="53"/>
      </font>
      <fill>
        <patternFill>
          <bgColor indexed="43"/>
        </patternFill>
      </fill>
    </dxf>
    <dxf>
      <fill>
        <patternFill>
          <bgColor theme="0"/>
        </patternFill>
      </fill>
    </dxf>
    <dxf>
      <font>
        <b/>
        <i val="0"/>
        <color theme="0"/>
      </font>
      <fill>
        <patternFill>
          <bgColor rgb="FFFF0000"/>
        </patternFill>
      </fill>
    </dxf>
    <dxf>
      <font>
        <b/>
        <i val="0"/>
        <color rgb="FFC00000"/>
      </font>
      <fill>
        <patternFill>
          <bgColor rgb="FFFFC000"/>
        </patternFill>
      </fill>
    </dxf>
    <dxf>
      <font>
        <b/>
        <i val="0"/>
        <condense val="0"/>
        <extend val="0"/>
        <color indexed="60"/>
      </font>
      <fill>
        <patternFill>
          <bgColor indexed="13"/>
        </patternFill>
      </fill>
    </dxf>
    <dxf>
      <font>
        <b/>
        <i val="0"/>
        <condense val="0"/>
        <extend val="0"/>
        <color indexed="58"/>
      </font>
      <fill>
        <patternFill>
          <bgColor indexed="11"/>
        </patternFill>
      </fill>
    </dxf>
    <dxf>
      <font>
        <b/>
        <i val="0"/>
        <strike val="0"/>
        <color theme="0"/>
        <name val="Cambria"/>
        <scheme val="none"/>
      </font>
      <fill>
        <patternFill>
          <bgColor rgb="FFFF0000"/>
        </patternFill>
      </fill>
    </dxf>
    <dxf>
      <font>
        <b/>
        <i val="0"/>
        <strike val="0"/>
        <color rgb="FFC00000"/>
        <name val="Cambria"/>
        <scheme val="none"/>
      </font>
      <fill>
        <patternFill>
          <bgColor rgb="FFFFC000"/>
        </patternFill>
      </fill>
    </dxf>
    <dxf>
      <font>
        <b/>
        <i val="0"/>
        <condense val="0"/>
        <extend val="0"/>
        <color indexed="58"/>
      </font>
      <fill>
        <patternFill>
          <bgColor indexed="11"/>
        </patternFill>
      </fill>
    </dxf>
    <dxf>
      <font>
        <b/>
        <i val="0"/>
        <condense val="0"/>
        <extend val="0"/>
        <color indexed="60"/>
      </font>
      <fill>
        <patternFill>
          <bgColor indexed="13"/>
        </patternFill>
      </fill>
    </dxf>
    <dxf>
      <font>
        <b/>
        <i val="0"/>
        <condense val="0"/>
        <extend val="0"/>
        <color indexed="10"/>
      </font>
      <fill>
        <patternFill>
          <bgColor indexed="47"/>
        </patternFill>
      </fill>
    </dxf>
    <dxf>
      <font>
        <b/>
        <i val="0"/>
        <condense val="0"/>
        <extend val="0"/>
        <color indexed="17"/>
      </font>
      <fill>
        <patternFill>
          <bgColor indexed="42"/>
        </patternFill>
      </fill>
    </dxf>
    <dxf>
      <font>
        <b/>
        <i val="0"/>
        <condense val="0"/>
        <extend val="0"/>
        <color indexed="53"/>
      </font>
      <fill>
        <patternFill>
          <bgColor indexed="43"/>
        </patternFill>
      </fill>
    </dxf>
    <dxf>
      <fill>
        <patternFill>
          <bgColor theme="0"/>
        </patternFill>
      </fill>
    </dxf>
    <dxf>
      <font>
        <b/>
        <i val="0"/>
        <color theme="0"/>
      </font>
      <fill>
        <patternFill>
          <bgColor rgb="FFFF0000"/>
        </patternFill>
      </fill>
    </dxf>
    <dxf>
      <font>
        <b/>
        <i val="0"/>
        <color rgb="FFC00000"/>
      </font>
      <fill>
        <patternFill>
          <bgColor rgb="FFFFC000"/>
        </patternFill>
      </fill>
    </dxf>
    <dxf>
      <font>
        <b/>
        <i val="0"/>
        <condense val="0"/>
        <extend val="0"/>
        <color indexed="60"/>
      </font>
      <fill>
        <patternFill>
          <bgColor indexed="13"/>
        </patternFill>
      </fill>
    </dxf>
    <dxf>
      <font>
        <b/>
        <i val="0"/>
        <condense val="0"/>
        <extend val="0"/>
        <color indexed="58"/>
      </font>
      <fill>
        <patternFill>
          <bgColor indexed="11"/>
        </patternFill>
      </fill>
    </dxf>
    <dxf>
      <font>
        <b/>
        <i val="0"/>
        <strike val="0"/>
        <color theme="0"/>
        <name val="Cambria"/>
        <scheme val="none"/>
      </font>
      <fill>
        <patternFill>
          <bgColor rgb="FFFF0000"/>
        </patternFill>
      </fill>
    </dxf>
    <dxf>
      <font>
        <b/>
        <i val="0"/>
        <strike val="0"/>
        <color rgb="FFC00000"/>
        <name val="Cambria"/>
        <scheme val="none"/>
      </font>
      <fill>
        <patternFill>
          <bgColor rgb="FFFFC000"/>
        </patternFill>
      </fill>
    </dxf>
    <dxf>
      <font>
        <b/>
        <i val="0"/>
        <condense val="0"/>
        <extend val="0"/>
        <color indexed="58"/>
      </font>
      <fill>
        <patternFill>
          <bgColor indexed="11"/>
        </patternFill>
      </fill>
    </dxf>
    <dxf>
      <font>
        <b/>
        <i val="0"/>
        <condense val="0"/>
        <extend val="0"/>
        <color indexed="60"/>
      </font>
      <fill>
        <patternFill>
          <bgColor indexed="13"/>
        </patternFill>
      </fill>
    </dxf>
    <dxf>
      <font>
        <b/>
        <i val="0"/>
        <condense val="0"/>
        <extend val="0"/>
        <color indexed="10"/>
      </font>
      <fill>
        <patternFill>
          <bgColor indexed="47"/>
        </patternFill>
      </fill>
    </dxf>
    <dxf>
      <font>
        <b/>
        <i val="0"/>
        <condense val="0"/>
        <extend val="0"/>
        <color indexed="17"/>
      </font>
      <fill>
        <patternFill>
          <bgColor indexed="42"/>
        </patternFill>
      </fill>
    </dxf>
    <dxf>
      <font>
        <b/>
        <i val="0"/>
        <condense val="0"/>
        <extend val="0"/>
        <color indexed="53"/>
      </font>
      <fill>
        <patternFill>
          <bgColor indexed="43"/>
        </patternFill>
      </fill>
    </dxf>
    <dxf>
      <font>
        <color theme="0" tint="-0.14996795556505021"/>
      </font>
    </dxf>
    <dxf>
      <font>
        <color theme="0"/>
      </font>
    </dxf>
    <dxf>
      <font>
        <color theme="0"/>
      </font>
    </dxf>
    <dxf>
      <font>
        <color theme="0"/>
      </font>
    </dxf>
    <dxf>
      <font>
        <color theme="0"/>
      </font>
    </dxf>
    <dxf>
      <fill>
        <patternFill>
          <bgColor theme="0"/>
        </patternFill>
      </fill>
    </dxf>
    <dxf>
      <fill>
        <patternFill>
          <bgColor rgb="FFFFC000"/>
        </patternFill>
      </fill>
    </dxf>
    <dxf>
      <font>
        <b/>
        <i val="0"/>
        <color theme="0"/>
      </font>
      <fill>
        <patternFill>
          <bgColor rgb="FFFF0000"/>
        </patternFill>
      </fill>
    </dxf>
    <dxf>
      <font>
        <b/>
        <i val="0"/>
        <color rgb="FFC00000"/>
      </font>
      <fill>
        <patternFill>
          <bgColor rgb="FFFFC000"/>
        </patternFill>
      </fill>
    </dxf>
    <dxf>
      <font>
        <b/>
        <i val="0"/>
        <condense val="0"/>
        <extend val="0"/>
        <color indexed="60"/>
      </font>
      <fill>
        <patternFill>
          <bgColor indexed="13"/>
        </patternFill>
      </fill>
    </dxf>
    <dxf>
      <font>
        <b/>
        <i val="0"/>
        <condense val="0"/>
        <extend val="0"/>
        <color indexed="58"/>
      </font>
      <fill>
        <patternFill>
          <bgColor indexed="11"/>
        </patternFill>
      </fill>
    </dxf>
    <dxf>
      <font>
        <b/>
        <i val="0"/>
        <strike val="0"/>
        <color theme="0"/>
        <name val="Cambria"/>
        <scheme val="none"/>
      </font>
      <fill>
        <patternFill>
          <bgColor rgb="FFFF0000"/>
        </patternFill>
      </fill>
    </dxf>
    <dxf>
      <font>
        <b/>
        <i val="0"/>
        <strike val="0"/>
        <color rgb="FFC00000"/>
        <name val="Cambria"/>
        <scheme val="none"/>
      </font>
      <fill>
        <patternFill>
          <bgColor rgb="FFFFC000"/>
        </patternFill>
      </fill>
    </dxf>
    <dxf>
      <font>
        <b/>
        <i val="0"/>
        <condense val="0"/>
        <extend val="0"/>
        <color indexed="58"/>
      </font>
      <fill>
        <patternFill>
          <bgColor indexed="11"/>
        </patternFill>
      </fill>
    </dxf>
    <dxf>
      <font>
        <b/>
        <i val="0"/>
        <condense val="0"/>
        <extend val="0"/>
        <color indexed="6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color theme="0"/>
      </font>
    </dxf>
    <dxf>
      <font>
        <b/>
        <i val="0"/>
        <condense val="0"/>
        <extend val="0"/>
        <color indexed="10"/>
      </font>
      <fill>
        <patternFill>
          <bgColor indexed="47"/>
        </patternFill>
      </fill>
    </dxf>
    <dxf>
      <font>
        <b/>
        <i val="0"/>
        <condense val="0"/>
        <extend val="0"/>
        <color indexed="17"/>
      </font>
      <fill>
        <patternFill>
          <bgColor indexed="42"/>
        </patternFill>
      </fill>
    </dxf>
    <dxf>
      <font>
        <b/>
        <i val="0"/>
        <condense val="0"/>
        <extend val="0"/>
        <color indexed="53"/>
      </font>
      <fill>
        <patternFill>
          <bgColor indexed="43"/>
        </patternFill>
      </fill>
    </dxf>
  </dxfs>
  <tableStyles count="0" defaultTableStyle="TableStyleMedium9" defaultPivotStyle="PivotStyleLight16"/>
  <colors>
    <mruColors>
      <color rgb="FF009900"/>
      <color rgb="FFFFCC99"/>
      <color rgb="FFFFFF99"/>
      <color rgb="FFCC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xdr:row>
          <xdr:rowOff>30480</xdr:rowOff>
        </xdr:from>
        <xdr:to>
          <xdr:col>3</xdr:col>
          <xdr:colOff>0</xdr:colOff>
          <xdr:row>6</xdr:row>
          <xdr:rowOff>60960</xdr:rowOff>
        </xdr:to>
        <xdr:sp macro="" textlink="">
          <xdr:nvSpPr>
            <xdr:cNvPr id="2051" name="Option Button 3" hidden="1">
              <a:extLst>
                <a:ext uri="{63B3BB69-23CF-44E3-9099-C40C66FF867C}">
                  <a14:compatExt spid="_x0000_s205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Click Button to Clear Suppliers and Criteria Ratings</a:t>
              </a:r>
            </a:p>
          </xdr:txBody>
        </xdr:sp>
        <xdr:clientData/>
      </xdr:twoCellAnchor>
    </mc:Choice>
    <mc:Fallback/>
  </mc:AlternateContent>
  <xdr:twoCellAnchor>
    <xdr:from>
      <xdr:col>17</xdr:col>
      <xdr:colOff>295275</xdr:colOff>
      <xdr:row>42</xdr:row>
      <xdr:rowOff>95250</xdr:rowOff>
    </xdr:from>
    <xdr:to>
      <xdr:col>20</xdr:col>
      <xdr:colOff>504825</xdr:colOff>
      <xdr:row>45</xdr:row>
      <xdr:rowOff>0</xdr:rowOff>
    </xdr:to>
    <xdr:sp macro="" textlink="">
      <xdr:nvSpPr>
        <xdr:cNvPr id="2" name="TextBox 1"/>
        <xdr:cNvSpPr txBox="1"/>
      </xdr:nvSpPr>
      <xdr:spPr>
        <a:xfrm rot="20029998">
          <a:off x="12792075" y="8524875"/>
          <a:ext cx="4419600"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a:solidFill>
                <a:srgbClr val="FF0000"/>
              </a:solidFill>
            </a:rPr>
            <a:t>Confidential until approved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Normal="100" workbookViewId="0">
      <selection activeCell="A6" sqref="A6"/>
    </sheetView>
  </sheetViews>
  <sheetFormatPr defaultColWidth="9.109375" defaultRowHeight="13.2" x14ac:dyDescent="0.25"/>
  <cols>
    <col min="1" max="1" width="112.6640625" style="141" customWidth="1"/>
    <col min="2" max="16384" width="9.109375" style="141"/>
  </cols>
  <sheetData>
    <row r="1" spans="1:1" ht="37.799999999999997" x14ac:dyDescent="0.65">
      <c r="A1" s="140" t="s">
        <v>55</v>
      </c>
    </row>
    <row r="3" spans="1:1" ht="26.4" x14ac:dyDescent="0.25">
      <c r="A3" s="142" t="s">
        <v>56</v>
      </c>
    </row>
    <row r="4" spans="1:1" x14ac:dyDescent="0.25">
      <c r="A4" s="142" t="s">
        <v>57</v>
      </c>
    </row>
    <row r="5" spans="1:1" x14ac:dyDescent="0.25">
      <c r="A5" s="142" t="s">
        <v>72</v>
      </c>
    </row>
    <row r="6" spans="1:1" x14ac:dyDescent="0.25">
      <c r="A6" s="142" t="s">
        <v>58</v>
      </c>
    </row>
    <row r="7" spans="1:1" ht="26.4" x14ac:dyDescent="0.25">
      <c r="A7" s="142" t="s">
        <v>59</v>
      </c>
    </row>
    <row r="8" spans="1:1" ht="52.8" x14ac:dyDescent="0.25">
      <c r="A8" s="142" t="s">
        <v>60</v>
      </c>
    </row>
    <row r="9" spans="1:1" x14ac:dyDescent="0.25">
      <c r="A9" s="142" t="s">
        <v>61</v>
      </c>
    </row>
  </sheetData>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W146"/>
  <sheetViews>
    <sheetView showGridLines="0" zoomScale="80" zoomScaleNormal="80" zoomScaleSheetLayoutView="100" workbookViewId="0">
      <pane xSplit="4" ySplit="8" topLeftCell="E9" activePane="bottomRight" state="frozen"/>
      <selection pane="topRight" activeCell="C1" sqref="C1"/>
      <selection pane="bottomLeft" activeCell="A2" sqref="A2"/>
      <selection pane="bottomRight" activeCell="D6" sqref="D6"/>
    </sheetView>
  </sheetViews>
  <sheetFormatPr defaultRowHeight="13.2" outlineLevelRow="1" outlineLevelCol="1" x14ac:dyDescent="0.25"/>
  <cols>
    <col min="1" max="2" width="3" customWidth="1"/>
    <col min="3" max="3" width="39.44140625" style="18" customWidth="1"/>
    <col min="4" max="4" width="8.5546875" style="16" customWidth="1"/>
    <col min="5" max="5" width="11.21875" style="16" customWidth="1"/>
    <col min="6" max="6" width="5.44140625" style="17" customWidth="1" outlineLevel="1"/>
    <col min="7" max="7" width="6.33203125" style="79" customWidth="1" outlineLevel="1"/>
    <col min="8" max="8" width="5.44140625" style="17" customWidth="1" outlineLevel="1"/>
    <col min="9" max="9" width="6.33203125" style="79" customWidth="1" outlineLevel="1"/>
    <col min="10" max="10" width="5.44140625" style="17" customWidth="1" outlineLevel="1"/>
    <col min="11" max="11" width="6.109375" style="79" customWidth="1" outlineLevel="1"/>
    <col min="12" max="12" width="5.44140625" style="17" customWidth="1" outlineLevel="1"/>
    <col min="13" max="13" width="6.6640625" style="79" customWidth="1" outlineLevel="1"/>
    <col min="14" max="14" width="2" style="3" customWidth="1" outlineLevel="1"/>
    <col min="15" max="15" width="14.44140625" style="53" customWidth="1"/>
    <col min="16" max="16" width="53.109375" style="8" customWidth="1"/>
    <col min="17" max="17" width="1.88671875" style="63" customWidth="1"/>
    <col min="18" max="18" width="53.109375" style="5" customWidth="1"/>
    <col min="19" max="19" width="1.88671875" style="63" customWidth="1"/>
    <col min="20" max="20" width="6.44140625" bestFit="1" customWidth="1"/>
    <col min="21" max="21" width="21.109375" bestFit="1" customWidth="1"/>
    <col min="22" max="22" width="28.5546875" bestFit="1" customWidth="1"/>
    <col min="23" max="23" width="34.88671875" bestFit="1" customWidth="1"/>
  </cols>
  <sheetData>
    <row r="1" spans="1:21" ht="16.5" customHeight="1" x14ac:dyDescent="0.25">
      <c r="A1" s="136" t="s">
        <v>53</v>
      </c>
    </row>
    <row r="2" spans="1:21" ht="13.8" thickBot="1" x14ac:dyDescent="0.3">
      <c r="C2" s="117" t="s">
        <v>46</v>
      </c>
      <c r="F2" s="190" t="s">
        <v>47</v>
      </c>
      <c r="G2" s="190"/>
      <c r="H2" s="190"/>
      <c r="I2" s="190"/>
      <c r="J2" s="190"/>
      <c r="K2" s="190"/>
      <c r="L2" s="190"/>
      <c r="M2" s="190"/>
      <c r="N2" s="172"/>
      <c r="O2" s="64"/>
      <c r="P2" s="6"/>
      <c r="Q2" s="64"/>
      <c r="R2" s="113"/>
      <c r="S2"/>
    </row>
    <row r="3" spans="1:21" ht="13.8" thickTop="1" x14ac:dyDescent="0.25">
      <c r="C3" s="131" t="s">
        <v>19</v>
      </c>
      <c r="F3" s="114">
        <v>9</v>
      </c>
      <c r="G3" s="173" t="s">
        <v>51</v>
      </c>
      <c r="H3" s="173"/>
      <c r="I3" s="173"/>
      <c r="J3" s="173"/>
      <c r="K3" s="174" t="s">
        <v>9</v>
      </c>
      <c r="L3" s="174"/>
      <c r="M3" s="175"/>
      <c r="N3" s="172"/>
      <c r="O3" s="64"/>
      <c r="P3" s="6"/>
      <c r="Q3" s="64"/>
      <c r="R3" s="113"/>
      <c r="S3"/>
    </row>
    <row r="4" spans="1:21" x14ac:dyDescent="0.25">
      <c r="C4" s="132" t="s">
        <v>20</v>
      </c>
      <c r="F4" s="115">
        <v>5</v>
      </c>
      <c r="G4" s="176" t="s">
        <v>8</v>
      </c>
      <c r="H4" s="176"/>
      <c r="I4" s="176"/>
      <c r="J4" s="176"/>
      <c r="K4" s="177" t="s">
        <v>10</v>
      </c>
      <c r="L4" s="177"/>
      <c r="M4" s="178"/>
      <c r="N4" s="172"/>
      <c r="O4" s="64"/>
      <c r="P4" s="6"/>
      <c r="Q4" s="64"/>
      <c r="R4" s="113"/>
      <c r="S4"/>
    </row>
    <row r="5" spans="1:21" ht="13.8" thickBot="1" x14ac:dyDescent="0.3">
      <c r="C5" s="133" t="s">
        <v>23</v>
      </c>
      <c r="F5" s="115">
        <v>1</v>
      </c>
      <c r="G5" s="179" t="s">
        <v>50</v>
      </c>
      <c r="H5" s="179"/>
      <c r="I5" s="179"/>
      <c r="J5" s="179"/>
      <c r="K5" s="180" t="s">
        <v>11</v>
      </c>
      <c r="L5" s="180"/>
      <c r="M5" s="181"/>
      <c r="N5" s="172"/>
      <c r="O5" s="64"/>
      <c r="P5" s="6"/>
      <c r="Q5" s="64"/>
      <c r="R5" s="113"/>
      <c r="S5"/>
    </row>
    <row r="6" spans="1:21" ht="14.4" thickTop="1" thickBot="1" x14ac:dyDescent="0.3">
      <c r="F6" s="116" t="s">
        <v>45</v>
      </c>
      <c r="G6" s="182" t="s">
        <v>49</v>
      </c>
      <c r="H6" s="182"/>
      <c r="I6" s="182"/>
      <c r="J6" s="182"/>
      <c r="K6" s="183" t="s">
        <v>48</v>
      </c>
      <c r="L6" s="184"/>
      <c r="M6" s="185"/>
      <c r="N6" s="172"/>
      <c r="O6" s="64"/>
      <c r="P6" s="6"/>
      <c r="Q6" s="64"/>
      <c r="R6" s="113"/>
      <c r="S6"/>
    </row>
    <row r="7" spans="1:21" ht="16.8" customHeight="1" thickTop="1" x14ac:dyDescent="0.25"/>
    <row r="8" spans="1:21" s="1" customFormat="1" ht="33" customHeight="1" thickBot="1" x14ac:dyDescent="0.35">
      <c r="A8" s="191" t="s">
        <v>22</v>
      </c>
      <c r="B8" s="192"/>
      <c r="C8" s="192"/>
      <c r="D8" s="193"/>
      <c r="E8" s="126" t="s">
        <v>43</v>
      </c>
      <c r="F8" s="194" t="s">
        <v>63</v>
      </c>
      <c r="G8" s="195"/>
      <c r="H8" s="196" t="s">
        <v>64</v>
      </c>
      <c r="I8" s="197"/>
      <c r="J8" s="188" t="s">
        <v>65</v>
      </c>
      <c r="K8" s="189"/>
      <c r="L8" s="188" t="s">
        <v>106</v>
      </c>
      <c r="M8" s="189"/>
      <c r="N8" s="102"/>
      <c r="O8" s="103" t="s">
        <v>18</v>
      </c>
      <c r="P8" s="104" t="s">
        <v>5</v>
      </c>
      <c r="Q8" s="104"/>
      <c r="R8" s="105" t="s">
        <v>6</v>
      </c>
      <c r="S8" s="104"/>
    </row>
    <row r="9" spans="1:21" x14ac:dyDescent="0.25">
      <c r="A9" s="10"/>
      <c r="B9" s="3"/>
      <c r="C9" s="11"/>
      <c r="D9" s="12" t="s">
        <v>1</v>
      </c>
      <c r="E9" s="74" t="s">
        <v>41</v>
      </c>
      <c r="F9" s="13"/>
      <c r="G9" s="77"/>
      <c r="H9" s="137"/>
      <c r="I9" s="138"/>
      <c r="J9" s="137"/>
      <c r="K9" s="138"/>
      <c r="L9" s="13"/>
      <c r="M9" s="83"/>
      <c r="N9" s="85"/>
      <c r="T9" s="39"/>
      <c r="U9" s="39"/>
    </row>
    <row r="10" spans="1:21" s="45" customFormat="1" ht="15.6" x14ac:dyDescent="0.25">
      <c r="A10" s="186" t="s">
        <v>71</v>
      </c>
      <c r="B10" s="187"/>
      <c r="C10" s="187"/>
      <c r="D10" s="50">
        <v>0.25</v>
      </c>
      <c r="E10" s="127" t="s">
        <v>41</v>
      </c>
      <c r="F10" s="119"/>
      <c r="G10" s="120">
        <f>+G23*$D10/$D$65</f>
        <v>1.075</v>
      </c>
      <c r="H10" s="119"/>
      <c r="I10" s="120">
        <f>+I23*$D10/$D$65</f>
        <v>1.1000000000000001</v>
      </c>
      <c r="J10" s="119"/>
      <c r="K10" s="120">
        <f>+K23*$D10/$D$65</f>
        <v>1.4500000000000002</v>
      </c>
      <c r="L10" s="119"/>
      <c r="M10" s="120">
        <f>+M23*$D10/$D$65</f>
        <v>0</v>
      </c>
      <c r="N10" s="86"/>
      <c r="O10" s="54" t="s">
        <v>62</v>
      </c>
      <c r="P10" s="59" t="s">
        <v>102</v>
      </c>
      <c r="Q10" s="68"/>
      <c r="R10" s="44"/>
      <c r="S10" s="68"/>
      <c r="T10" s="107"/>
      <c r="U10" s="107"/>
    </row>
    <row r="11" spans="1:21" ht="18" customHeight="1" outlineLevel="1" x14ac:dyDescent="0.25">
      <c r="A11" s="20"/>
      <c r="B11" s="21"/>
      <c r="C11" s="143" t="s">
        <v>52</v>
      </c>
      <c r="D11" s="144">
        <v>25</v>
      </c>
      <c r="E11" s="75">
        <v>0</v>
      </c>
      <c r="F11" s="15">
        <v>1</v>
      </c>
      <c r="G11" s="118">
        <f t="shared" ref="G11:G21" si="0">+$D11/$D$23*F11</f>
        <v>0.25</v>
      </c>
      <c r="H11" s="15">
        <v>9</v>
      </c>
      <c r="I11" s="118">
        <f t="shared" ref="I11:I21" si="1">+$D11/$D$23*H11</f>
        <v>2.25</v>
      </c>
      <c r="J11" s="15">
        <v>9</v>
      </c>
      <c r="K11" s="118">
        <f t="shared" ref="K11:K21" si="2">+$D11/$D$23*J11</f>
        <v>2.25</v>
      </c>
      <c r="L11" s="15"/>
      <c r="M11" s="118">
        <f t="shared" ref="M11:M21" si="3">+$D11/$D$23*L11</f>
        <v>0</v>
      </c>
      <c r="N11" s="99"/>
      <c r="O11" s="55"/>
      <c r="P11" s="149" t="s">
        <v>73</v>
      </c>
      <c r="Q11" s="157" t="s">
        <v>36</v>
      </c>
      <c r="R11" s="152" t="s">
        <v>77</v>
      </c>
      <c r="S11" s="65" t="s">
        <v>36</v>
      </c>
      <c r="T11" s="5"/>
      <c r="U11" s="5"/>
    </row>
    <row r="12" spans="1:21" outlineLevel="1" x14ac:dyDescent="0.25">
      <c r="A12" s="20"/>
      <c r="B12" s="21"/>
      <c r="C12" s="145" t="s">
        <v>16</v>
      </c>
      <c r="D12" s="144">
        <v>10</v>
      </c>
      <c r="E12" s="75">
        <v>0</v>
      </c>
      <c r="F12" s="15">
        <v>5</v>
      </c>
      <c r="G12" s="118">
        <f t="shared" si="0"/>
        <v>0.5</v>
      </c>
      <c r="H12" s="15">
        <v>9</v>
      </c>
      <c r="I12" s="118">
        <f t="shared" si="1"/>
        <v>0.9</v>
      </c>
      <c r="J12" s="15">
        <v>5</v>
      </c>
      <c r="K12" s="118">
        <f t="shared" si="2"/>
        <v>0.5</v>
      </c>
      <c r="L12" s="15"/>
      <c r="M12" s="118">
        <f t="shared" si="3"/>
        <v>0</v>
      </c>
      <c r="N12" s="99"/>
      <c r="O12" s="55"/>
      <c r="P12" s="150" t="s">
        <v>37</v>
      </c>
      <c r="Q12" s="157" t="s">
        <v>36</v>
      </c>
      <c r="R12" s="153" t="s">
        <v>25</v>
      </c>
      <c r="S12" s="65" t="s">
        <v>36</v>
      </c>
      <c r="T12" s="5"/>
      <c r="U12" s="5"/>
    </row>
    <row r="13" spans="1:21" ht="26.4" outlineLevel="1" x14ac:dyDescent="0.25">
      <c r="A13" s="20"/>
      <c r="B13" s="21"/>
      <c r="C13" s="143" t="s">
        <v>92</v>
      </c>
      <c r="D13" s="144">
        <v>5</v>
      </c>
      <c r="E13" s="75">
        <v>0</v>
      </c>
      <c r="F13" s="15">
        <v>9</v>
      </c>
      <c r="G13" s="118">
        <f t="shared" si="0"/>
        <v>0.45</v>
      </c>
      <c r="H13" s="15">
        <v>5</v>
      </c>
      <c r="I13" s="118">
        <f t="shared" si="1"/>
        <v>0.25</v>
      </c>
      <c r="J13" s="15">
        <v>9</v>
      </c>
      <c r="K13" s="118">
        <f t="shared" si="2"/>
        <v>0.45</v>
      </c>
      <c r="L13" s="15"/>
      <c r="M13" s="118">
        <f t="shared" si="3"/>
        <v>0</v>
      </c>
      <c r="N13" s="99"/>
      <c r="O13" s="55"/>
      <c r="P13" s="170" t="s">
        <v>93</v>
      </c>
      <c r="Q13" s="157" t="s">
        <v>36</v>
      </c>
      <c r="R13" s="154"/>
      <c r="S13" s="65" t="s">
        <v>36</v>
      </c>
      <c r="T13" s="5"/>
      <c r="U13" s="5"/>
    </row>
    <row r="14" spans="1:21" outlineLevel="1" x14ac:dyDescent="0.25">
      <c r="A14" s="20"/>
      <c r="B14" s="21"/>
      <c r="C14" s="145" t="s">
        <v>17</v>
      </c>
      <c r="D14" s="144">
        <v>15</v>
      </c>
      <c r="E14" s="75">
        <v>0</v>
      </c>
      <c r="F14" s="15">
        <v>5</v>
      </c>
      <c r="G14" s="118">
        <f t="shared" si="0"/>
        <v>0.75</v>
      </c>
      <c r="H14" s="15">
        <v>1</v>
      </c>
      <c r="I14" s="118">
        <f t="shared" si="1"/>
        <v>0.15</v>
      </c>
      <c r="J14" s="15">
        <v>5</v>
      </c>
      <c r="K14" s="118">
        <f t="shared" si="2"/>
        <v>0.75</v>
      </c>
      <c r="L14" s="15"/>
      <c r="M14" s="118">
        <f t="shared" si="3"/>
        <v>0</v>
      </c>
      <c r="N14" s="99"/>
      <c r="O14" s="55"/>
      <c r="P14" s="150" t="s">
        <v>38</v>
      </c>
      <c r="Q14" s="157" t="s">
        <v>36</v>
      </c>
      <c r="R14" s="154"/>
      <c r="S14" s="65" t="s">
        <v>36</v>
      </c>
      <c r="T14" s="65"/>
      <c r="U14" s="65"/>
    </row>
    <row r="15" spans="1:21" outlineLevel="1" x14ac:dyDescent="0.25">
      <c r="A15" s="20"/>
      <c r="B15" s="21"/>
      <c r="C15" s="145" t="s">
        <v>24</v>
      </c>
      <c r="D15" s="144">
        <v>5</v>
      </c>
      <c r="E15" s="75">
        <v>0</v>
      </c>
      <c r="F15" s="15">
        <v>5</v>
      </c>
      <c r="G15" s="118">
        <f t="shared" si="0"/>
        <v>0.25</v>
      </c>
      <c r="H15" s="15">
        <v>9</v>
      </c>
      <c r="I15" s="118">
        <f t="shared" si="1"/>
        <v>0.45</v>
      </c>
      <c r="J15" s="15">
        <v>9</v>
      </c>
      <c r="K15" s="118">
        <f t="shared" si="2"/>
        <v>0.45</v>
      </c>
      <c r="L15" s="15"/>
      <c r="M15" s="118">
        <f t="shared" si="3"/>
        <v>0</v>
      </c>
      <c r="N15" s="99"/>
      <c r="O15" s="55"/>
      <c r="P15" s="150" t="s">
        <v>39</v>
      </c>
      <c r="Q15" s="157" t="s">
        <v>36</v>
      </c>
      <c r="R15" s="154"/>
      <c r="S15" s="65" t="s">
        <v>36</v>
      </c>
      <c r="T15" s="65"/>
      <c r="U15" s="65"/>
    </row>
    <row r="16" spans="1:21" ht="13.8" customHeight="1" outlineLevel="1" x14ac:dyDescent="0.25">
      <c r="A16" s="20"/>
      <c r="B16" s="21"/>
      <c r="C16" s="146" t="s">
        <v>66</v>
      </c>
      <c r="D16" s="144">
        <v>10</v>
      </c>
      <c r="E16" s="75">
        <v>0</v>
      </c>
      <c r="F16" s="15"/>
      <c r="G16" s="118">
        <f t="shared" si="0"/>
        <v>0</v>
      </c>
      <c r="H16" s="15">
        <v>1</v>
      </c>
      <c r="I16" s="118">
        <f t="shared" si="1"/>
        <v>0.1</v>
      </c>
      <c r="J16" s="15">
        <v>5</v>
      </c>
      <c r="K16" s="118">
        <f t="shared" si="2"/>
        <v>0.5</v>
      </c>
      <c r="L16" s="15"/>
      <c r="M16" s="118">
        <f t="shared" si="3"/>
        <v>0</v>
      </c>
      <c r="N16" s="99"/>
      <c r="O16" s="55"/>
      <c r="P16" s="151" t="s">
        <v>78</v>
      </c>
      <c r="Q16" s="157" t="s">
        <v>36</v>
      </c>
      <c r="R16" s="155"/>
      <c r="S16" s="65" t="s">
        <v>36</v>
      </c>
      <c r="T16" s="65"/>
      <c r="U16" s="65"/>
    </row>
    <row r="17" spans="1:21" outlineLevel="1" x14ac:dyDescent="0.25">
      <c r="A17" s="20"/>
      <c r="B17" s="21"/>
      <c r="C17" s="146" t="s">
        <v>107</v>
      </c>
      <c r="D17" s="144">
        <v>15</v>
      </c>
      <c r="E17" s="75">
        <v>0</v>
      </c>
      <c r="F17" s="15">
        <v>5</v>
      </c>
      <c r="G17" s="118">
        <f t="shared" si="0"/>
        <v>0.75</v>
      </c>
      <c r="H17" s="15">
        <v>1</v>
      </c>
      <c r="I17" s="118">
        <f t="shared" si="1"/>
        <v>0.15</v>
      </c>
      <c r="J17" s="15">
        <v>5</v>
      </c>
      <c r="K17" s="118">
        <f t="shared" si="2"/>
        <v>0.75</v>
      </c>
      <c r="L17" s="15"/>
      <c r="M17" s="118">
        <f t="shared" si="3"/>
        <v>0</v>
      </c>
      <c r="N17" s="99"/>
      <c r="O17" s="55"/>
      <c r="P17" s="151" t="s">
        <v>79</v>
      </c>
      <c r="Q17" s="157" t="s">
        <v>36</v>
      </c>
      <c r="R17" s="156"/>
      <c r="S17" s="65" t="s">
        <v>36</v>
      </c>
      <c r="T17" s="5"/>
      <c r="U17" s="5"/>
    </row>
    <row r="18" spans="1:21" outlineLevel="1" x14ac:dyDescent="0.25">
      <c r="A18" s="20"/>
      <c r="B18" s="21"/>
      <c r="C18" s="146" t="s">
        <v>67</v>
      </c>
      <c r="D18" s="144">
        <v>15</v>
      </c>
      <c r="E18" s="75">
        <v>0</v>
      </c>
      <c r="F18" s="15">
        <v>9</v>
      </c>
      <c r="G18" s="118">
        <f t="shared" si="0"/>
        <v>1.3499999999999999</v>
      </c>
      <c r="H18" s="15">
        <v>1</v>
      </c>
      <c r="I18" s="118">
        <f t="shared" si="1"/>
        <v>0.15</v>
      </c>
      <c r="J18" s="15">
        <v>1</v>
      </c>
      <c r="K18" s="118">
        <f t="shared" si="2"/>
        <v>0.15</v>
      </c>
      <c r="L18" s="15"/>
      <c r="M18" s="118">
        <f t="shared" si="3"/>
        <v>0</v>
      </c>
      <c r="N18" s="99"/>
      <c r="O18" s="55"/>
      <c r="P18" s="151" t="s">
        <v>84</v>
      </c>
      <c r="Q18" s="157" t="s">
        <v>36</v>
      </c>
      <c r="R18" s="156"/>
      <c r="S18" s="65" t="s">
        <v>36</v>
      </c>
      <c r="T18" s="5"/>
      <c r="U18" s="5"/>
    </row>
    <row r="19" spans="1:21" outlineLevel="1" x14ac:dyDescent="0.25">
      <c r="A19" s="20"/>
      <c r="B19" s="21"/>
      <c r="C19" s="146" t="s">
        <v>68</v>
      </c>
      <c r="D19" s="144">
        <v>0</v>
      </c>
      <c r="E19" s="75">
        <v>0</v>
      </c>
      <c r="F19" s="15"/>
      <c r="G19" s="118">
        <f t="shared" si="0"/>
        <v>0</v>
      </c>
      <c r="H19" s="15"/>
      <c r="I19" s="118">
        <f t="shared" si="1"/>
        <v>0</v>
      </c>
      <c r="J19" s="15"/>
      <c r="K19" s="118">
        <f t="shared" si="2"/>
        <v>0</v>
      </c>
      <c r="L19" s="15"/>
      <c r="M19" s="118">
        <f t="shared" si="3"/>
        <v>0</v>
      </c>
      <c r="N19" s="99"/>
      <c r="O19" s="55"/>
      <c r="P19" s="151" t="s">
        <v>40</v>
      </c>
      <c r="Q19" s="157" t="s">
        <v>36</v>
      </c>
      <c r="R19" s="156"/>
      <c r="S19" s="65" t="s">
        <v>36</v>
      </c>
      <c r="T19" s="5"/>
      <c r="U19" s="5"/>
    </row>
    <row r="20" spans="1:21" outlineLevel="1" x14ac:dyDescent="0.25">
      <c r="A20" s="20"/>
      <c r="B20" s="21"/>
      <c r="C20" s="146" t="s">
        <v>69</v>
      </c>
      <c r="D20" s="144">
        <v>0</v>
      </c>
      <c r="E20" s="75">
        <v>0</v>
      </c>
      <c r="F20" s="15"/>
      <c r="G20" s="118">
        <f t="shared" si="0"/>
        <v>0</v>
      </c>
      <c r="H20" s="15"/>
      <c r="I20" s="118">
        <f t="shared" si="1"/>
        <v>0</v>
      </c>
      <c r="J20" s="15"/>
      <c r="K20" s="118">
        <f t="shared" si="2"/>
        <v>0</v>
      </c>
      <c r="L20" s="15"/>
      <c r="M20" s="118">
        <f t="shared" si="3"/>
        <v>0</v>
      </c>
      <c r="N20" s="99"/>
      <c r="O20" s="55"/>
      <c r="P20" s="151" t="s">
        <v>83</v>
      </c>
      <c r="Q20" s="157" t="s">
        <v>36</v>
      </c>
      <c r="R20" s="156"/>
      <c r="S20" s="65" t="s">
        <v>36</v>
      </c>
      <c r="T20" s="5"/>
      <c r="U20" s="5"/>
    </row>
    <row r="21" spans="1:21" outlineLevel="1" x14ac:dyDescent="0.25">
      <c r="A21" s="20"/>
      <c r="B21" s="21"/>
      <c r="C21" s="146" t="s">
        <v>32</v>
      </c>
      <c r="D21" s="144">
        <v>0</v>
      </c>
      <c r="E21" s="75">
        <v>0</v>
      </c>
      <c r="F21" s="15"/>
      <c r="G21" s="118">
        <f t="shared" si="0"/>
        <v>0</v>
      </c>
      <c r="H21" s="15"/>
      <c r="I21" s="118">
        <f t="shared" si="1"/>
        <v>0</v>
      </c>
      <c r="J21" s="15"/>
      <c r="K21" s="118">
        <f t="shared" si="2"/>
        <v>0</v>
      </c>
      <c r="L21" s="15"/>
      <c r="M21" s="118">
        <f t="shared" si="3"/>
        <v>0</v>
      </c>
      <c r="N21" s="99"/>
      <c r="O21" s="55"/>
      <c r="P21" s="151" t="s">
        <v>74</v>
      </c>
      <c r="Q21" s="157" t="s">
        <v>36</v>
      </c>
      <c r="R21" s="156"/>
      <c r="S21" s="65" t="s">
        <v>36</v>
      </c>
      <c r="T21" s="5"/>
      <c r="U21" s="5"/>
    </row>
    <row r="22" spans="1:21" outlineLevel="1" x14ac:dyDescent="0.25">
      <c r="A22" s="20"/>
      <c r="B22" s="21"/>
      <c r="C22" s="166" t="s">
        <v>81</v>
      </c>
      <c r="D22" s="144">
        <v>0</v>
      </c>
      <c r="E22" s="75">
        <v>0</v>
      </c>
      <c r="F22" s="15"/>
      <c r="G22" s="118">
        <f>+$D22/$D$23*F22</f>
        <v>0</v>
      </c>
      <c r="H22" s="15"/>
      <c r="I22" s="118">
        <f>+$D22/$D$23*H22</f>
        <v>0</v>
      </c>
      <c r="J22" s="15"/>
      <c r="K22" s="118">
        <f>+$D22/$D$23*J22</f>
        <v>0</v>
      </c>
      <c r="L22" s="15"/>
      <c r="M22" s="118">
        <f>+$D22/$D$23*L22</f>
        <v>0</v>
      </c>
      <c r="N22" s="99"/>
      <c r="O22" s="55"/>
      <c r="P22" s="167" t="s">
        <v>82</v>
      </c>
      <c r="Q22" s="66" t="s">
        <v>36</v>
      </c>
      <c r="R22" s="158">
        <v>0</v>
      </c>
      <c r="S22" s="66" t="s">
        <v>36</v>
      </c>
      <c r="T22" s="108"/>
      <c r="U22" s="108"/>
    </row>
    <row r="23" spans="1:21" s="43" customFormat="1" x14ac:dyDescent="0.25">
      <c r="A23" s="22" t="s">
        <v>3</v>
      </c>
      <c r="B23" s="23"/>
      <c r="C23" s="24"/>
      <c r="D23" s="48">
        <f>SUM(D11:D22)</f>
        <v>100</v>
      </c>
      <c r="E23" s="134" t="s">
        <v>41</v>
      </c>
      <c r="F23" s="29"/>
      <c r="G23" s="82">
        <f>SUM(G11:G22)</f>
        <v>4.3</v>
      </c>
      <c r="H23" s="29"/>
      <c r="I23" s="91">
        <f>SUM(I11:I22)</f>
        <v>4.4000000000000004</v>
      </c>
      <c r="J23" s="92"/>
      <c r="K23" s="91">
        <f>SUM(K11:K22)</f>
        <v>5.8000000000000007</v>
      </c>
      <c r="L23" s="92"/>
      <c r="M23" s="91">
        <f>SUM(M11:M22)</f>
        <v>0</v>
      </c>
      <c r="N23" s="95"/>
      <c r="O23" s="98" t="s">
        <v>54</v>
      </c>
      <c r="P23" s="47"/>
      <c r="Q23" s="66"/>
      <c r="R23" s="42"/>
      <c r="S23" s="66"/>
      <c r="T23" s="42"/>
      <c r="U23" s="42"/>
    </row>
    <row r="24" spans="1:21" s="43" customFormat="1" x14ac:dyDescent="0.25">
      <c r="A24" s="25" t="s">
        <v>2</v>
      </c>
      <c r="B24" s="23"/>
      <c r="C24" s="26"/>
      <c r="D24" s="30"/>
      <c r="E24" s="130" t="s">
        <v>41</v>
      </c>
      <c r="F24" s="139">
        <f>RANK(G23,$G23:$M23)</f>
        <v>3</v>
      </c>
      <c r="G24" s="82"/>
      <c r="H24" s="139">
        <f>RANK(I23,$G23:$M23)</f>
        <v>2</v>
      </c>
      <c r="I24" s="91"/>
      <c r="J24" s="139">
        <f>RANK(K23,$G23:$M23)</f>
        <v>1</v>
      </c>
      <c r="K24" s="91"/>
      <c r="L24" s="139">
        <f>RANK(M23,$G23:$M23)</f>
        <v>4</v>
      </c>
      <c r="M24" s="91"/>
      <c r="N24" s="87"/>
      <c r="O24" s="55"/>
      <c r="P24" s="60"/>
      <c r="Q24" s="66"/>
      <c r="R24" s="42"/>
      <c r="S24" s="66"/>
      <c r="T24" s="42"/>
      <c r="U24" s="42"/>
    </row>
    <row r="25" spans="1:21" s="45" customFormat="1" ht="15.6" x14ac:dyDescent="0.25">
      <c r="A25" s="186" t="s">
        <v>70</v>
      </c>
      <c r="B25" s="187"/>
      <c r="C25" s="187"/>
      <c r="D25" s="50">
        <v>0.25</v>
      </c>
      <c r="E25" s="127" t="s">
        <v>41</v>
      </c>
      <c r="F25" s="119"/>
      <c r="G25" s="120">
        <f>+G31*$D25/$D$65</f>
        <v>1.25</v>
      </c>
      <c r="H25" s="119"/>
      <c r="I25" s="120">
        <f>+I31*$D25/$D$65</f>
        <v>1.25</v>
      </c>
      <c r="J25" s="119"/>
      <c r="K25" s="120">
        <f>+K31*$D25/$D$65</f>
        <v>0.4375</v>
      </c>
      <c r="L25" s="119"/>
      <c r="M25" s="120">
        <f>+M31*$D25/$D$65</f>
        <v>0</v>
      </c>
      <c r="N25" s="86"/>
      <c r="O25" s="54" t="s">
        <v>7</v>
      </c>
      <c r="P25" s="59" t="s">
        <v>103</v>
      </c>
      <c r="Q25" s="73"/>
      <c r="R25" s="44"/>
      <c r="S25" s="73"/>
      <c r="T25" s="107"/>
      <c r="U25" s="107"/>
    </row>
    <row r="26" spans="1:21" outlineLevel="1" x14ac:dyDescent="0.25">
      <c r="A26" s="20"/>
      <c r="B26" s="21"/>
      <c r="C26" s="143" t="s">
        <v>85</v>
      </c>
      <c r="D26" s="14">
        <v>25</v>
      </c>
      <c r="E26" s="75">
        <v>0</v>
      </c>
      <c r="F26" s="15">
        <v>5</v>
      </c>
      <c r="G26" s="118">
        <f>+$D26/$D$31*F26</f>
        <v>1.25</v>
      </c>
      <c r="H26" s="15">
        <v>5</v>
      </c>
      <c r="I26" s="118">
        <f>+$D26/$D$31*H26</f>
        <v>1.25</v>
      </c>
      <c r="J26" s="15">
        <v>5</v>
      </c>
      <c r="K26" s="118">
        <f>+$D26/$D$31*J26</f>
        <v>1.25</v>
      </c>
      <c r="L26" s="15"/>
      <c r="M26" s="118">
        <f>+$D26/$D$31*L26</f>
        <v>0</v>
      </c>
      <c r="N26" s="99"/>
      <c r="O26" s="55"/>
      <c r="P26" s="164" t="s">
        <v>86</v>
      </c>
      <c r="Q26" s="65" t="s">
        <v>36</v>
      </c>
      <c r="R26" s="160"/>
      <c r="S26" s="65" t="s">
        <v>36</v>
      </c>
      <c r="T26" s="5"/>
      <c r="U26" s="5"/>
    </row>
    <row r="27" spans="1:21" outlineLevel="1" x14ac:dyDescent="0.25">
      <c r="A27" s="20"/>
      <c r="B27" s="21"/>
      <c r="C27" s="143" t="s">
        <v>87</v>
      </c>
      <c r="D27" s="14">
        <v>25</v>
      </c>
      <c r="E27" s="75">
        <v>0</v>
      </c>
      <c r="F27" s="15">
        <v>1</v>
      </c>
      <c r="G27" s="118">
        <f>+$D27/$D$31*F27</f>
        <v>0.25</v>
      </c>
      <c r="H27" s="15">
        <v>9</v>
      </c>
      <c r="I27" s="118">
        <f>+$D27/$D$31*H27</f>
        <v>2.25</v>
      </c>
      <c r="J27" s="15">
        <v>1</v>
      </c>
      <c r="K27" s="118">
        <f>+$D27/$D$31*J27</f>
        <v>0.25</v>
      </c>
      <c r="L27" s="15"/>
      <c r="M27" s="118">
        <f>+$D27/$D$31*L27</f>
        <v>0</v>
      </c>
      <c r="N27" s="99"/>
      <c r="O27" s="55"/>
      <c r="P27" s="164" t="s">
        <v>88</v>
      </c>
      <c r="Q27" s="65" t="s">
        <v>36</v>
      </c>
      <c r="R27" s="160"/>
      <c r="S27" s="65" t="s">
        <v>36</v>
      </c>
      <c r="T27" s="5"/>
      <c r="U27" s="5"/>
    </row>
    <row r="28" spans="1:21" ht="15" customHeight="1" outlineLevel="1" x14ac:dyDescent="0.25">
      <c r="A28" s="20"/>
      <c r="B28" s="21"/>
      <c r="C28" s="143" t="s">
        <v>94</v>
      </c>
      <c r="D28" s="14">
        <v>25</v>
      </c>
      <c r="E28" s="75">
        <v>0</v>
      </c>
      <c r="F28" s="15">
        <v>5</v>
      </c>
      <c r="G28" s="118">
        <f>+$D28/$D$31*F28</f>
        <v>1.25</v>
      </c>
      <c r="H28" s="15">
        <v>5</v>
      </c>
      <c r="I28" s="118">
        <f>+$D28/$D$31*H28</f>
        <v>1.25</v>
      </c>
      <c r="J28" s="15">
        <v>1</v>
      </c>
      <c r="K28" s="118">
        <f>+$D28/$D$31*J28</f>
        <v>0.25</v>
      </c>
      <c r="L28" s="15"/>
      <c r="M28" s="118">
        <f>+$D28/$D$31*L28</f>
        <v>0</v>
      </c>
      <c r="N28" s="99"/>
      <c r="O28" s="55"/>
      <c r="P28" s="168" t="s">
        <v>89</v>
      </c>
      <c r="Q28" s="65" t="s">
        <v>36</v>
      </c>
      <c r="R28" s="162"/>
      <c r="S28" s="65" t="s">
        <v>36</v>
      </c>
      <c r="T28" s="5"/>
      <c r="U28" s="5"/>
    </row>
    <row r="29" spans="1:21" ht="43.8" customHeight="1" outlineLevel="1" x14ac:dyDescent="0.25">
      <c r="A29" s="20"/>
      <c r="B29" s="21"/>
      <c r="C29" s="143" t="s">
        <v>90</v>
      </c>
      <c r="D29" s="14">
        <v>25</v>
      </c>
      <c r="E29" s="75">
        <v>0</v>
      </c>
      <c r="F29" s="15">
        <v>9</v>
      </c>
      <c r="G29" s="118">
        <f>+$D29/$D$31*F29</f>
        <v>2.25</v>
      </c>
      <c r="H29" s="15">
        <v>1</v>
      </c>
      <c r="I29" s="118">
        <f>+$D29/$D$31*H29</f>
        <v>0.25</v>
      </c>
      <c r="J29" s="15"/>
      <c r="K29" s="118">
        <f>+$D29/$D$31*J29</f>
        <v>0</v>
      </c>
      <c r="L29" s="15"/>
      <c r="M29" s="118">
        <f>+$D29/$D$31*L29</f>
        <v>0</v>
      </c>
      <c r="N29" s="99"/>
      <c r="O29" s="55"/>
      <c r="P29" s="169" t="s">
        <v>91</v>
      </c>
      <c r="Q29" s="65" t="s">
        <v>36</v>
      </c>
      <c r="R29" s="160"/>
      <c r="S29" s="65" t="s">
        <v>36</v>
      </c>
      <c r="T29" s="5"/>
      <c r="U29" s="5"/>
    </row>
    <row r="30" spans="1:21" outlineLevel="1" x14ac:dyDescent="0.25">
      <c r="A30" s="20"/>
      <c r="B30" s="21"/>
      <c r="C30" s="148" t="s">
        <v>15</v>
      </c>
      <c r="D30" s="14">
        <v>0</v>
      </c>
      <c r="E30" s="75">
        <v>0</v>
      </c>
      <c r="F30" s="15"/>
      <c r="G30" s="118">
        <f>+$D30/$D$31*F30</f>
        <v>0</v>
      </c>
      <c r="H30" s="15"/>
      <c r="I30" s="118">
        <f>+$D30/$D$31*H30</f>
        <v>0</v>
      </c>
      <c r="J30" s="15"/>
      <c r="K30" s="118">
        <f>+$D30/$D$31*J30</f>
        <v>0</v>
      </c>
      <c r="L30" s="15"/>
      <c r="M30" s="118">
        <f>+$D30/$D$31*L30</f>
        <v>0</v>
      </c>
      <c r="N30" s="99"/>
      <c r="O30" s="55"/>
      <c r="P30" s="158"/>
      <c r="Q30" s="66" t="s">
        <v>36</v>
      </c>
      <c r="R30" s="158">
        <v>0</v>
      </c>
      <c r="S30" s="66" t="s">
        <v>36</v>
      </c>
      <c r="T30" s="108"/>
      <c r="U30" s="108"/>
    </row>
    <row r="31" spans="1:21" s="43" customFormat="1" x14ac:dyDescent="0.25">
      <c r="A31" s="22" t="s">
        <v>3</v>
      </c>
      <c r="B31" s="23"/>
      <c r="C31" s="24"/>
      <c r="D31" s="48">
        <f>SUM(D26:D30)</f>
        <v>100</v>
      </c>
      <c r="E31" s="134" t="s">
        <v>41</v>
      </c>
      <c r="F31" s="92"/>
      <c r="G31" s="82">
        <f>SUM(G26:G30)</f>
        <v>5</v>
      </c>
      <c r="H31" s="92"/>
      <c r="I31" s="82">
        <f>SUM(I26:I30)</f>
        <v>5</v>
      </c>
      <c r="J31" s="92"/>
      <c r="K31" s="82">
        <f>SUM(K26:K30)</f>
        <v>1.75</v>
      </c>
      <c r="L31" s="92"/>
      <c r="M31" s="82">
        <f>SUM(M26:M30)</f>
        <v>0</v>
      </c>
      <c r="N31" s="95"/>
      <c r="O31" s="98" t="s">
        <v>54</v>
      </c>
      <c r="P31" s="47"/>
      <c r="Q31" s="66"/>
      <c r="R31" s="42"/>
      <c r="S31" s="66"/>
      <c r="T31" s="42"/>
      <c r="U31" s="42"/>
    </row>
    <row r="32" spans="1:21" s="43" customFormat="1" x14ac:dyDescent="0.25">
      <c r="A32" s="25" t="s">
        <v>2</v>
      </c>
      <c r="B32" s="23"/>
      <c r="C32" s="24"/>
      <c r="D32" s="30"/>
      <c r="E32" s="130" t="s">
        <v>41</v>
      </c>
      <c r="F32" s="139">
        <f>RANK(G31,$G31:$M31)</f>
        <v>1</v>
      </c>
      <c r="G32" s="82"/>
      <c r="H32" s="139">
        <f>RANK(I31,$G31:$M31)</f>
        <v>1</v>
      </c>
      <c r="I32" s="91"/>
      <c r="J32" s="139">
        <f>RANK(K31,$G31:$M31)</f>
        <v>3</v>
      </c>
      <c r="K32" s="91"/>
      <c r="L32" s="139">
        <f>RANK(M31,$G31:$M31)</f>
        <v>4</v>
      </c>
      <c r="M32" s="91"/>
      <c r="N32" s="87"/>
      <c r="O32" s="55"/>
      <c r="P32" s="60"/>
      <c r="Q32" s="66"/>
      <c r="R32" s="42"/>
      <c r="S32" s="66"/>
      <c r="T32" s="42"/>
      <c r="U32" s="42"/>
    </row>
    <row r="33" spans="1:21" s="45" customFormat="1" ht="15.6" x14ac:dyDescent="0.25">
      <c r="A33" s="186" t="s">
        <v>80</v>
      </c>
      <c r="B33" s="187"/>
      <c r="C33" s="187"/>
      <c r="D33" s="50">
        <v>0.25</v>
      </c>
      <c r="E33" s="127" t="s">
        <v>41</v>
      </c>
      <c r="F33" s="119"/>
      <c r="G33" s="120">
        <f>+G39*$D33/$D$65</f>
        <v>1.55</v>
      </c>
      <c r="H33" s="119"/>
      <c r="I33" s="120">
        <f>+I39*$D33/$D$65</f>
        <v>1.55</v>
      </c>
      <c r="J33" s="119"/>
      <c r="K33" s="120">
        <f>+K39*$D33/$D$65</f>
        <v>2.25</v>
      </c>
      <c r="L33" s="119"/>
      <c r="M33" s="120">
        <f>+M39*$D33/$D$65</f>
        <v>0</v>
      </c>
      <c r="N33" s="86"/>
      <c r="O33" s="54" t="s">
        <v>12</v>
      </c>
      <c r="P33" s="59" t="s">
        <v>105</v>
      </c>
      <c r="Q33" s="73"/>
      <c r="R33" s="44"/>
      <c r="S33" s="73"/>
      <c r="T33" s="107"/>
      <c r="U33" s="107"/>
    </row>
    <row r="34" spans="1:21" ht="15" customHeight="1" outlineLevel="1" x14ac:dyDescent="0.25">
      <c r="A34" s="20"/>
      <c r="B34" s="21"/>
      <c r="C34" s="143" t="s">
        <v>95</v>
      </c>
      <c r="D34" s="14">
        <v>50</v>
      </c>
      <c r="E34" s="75">
        <v>0</v>
      </c>
      <c r="F34" s="15">
        <v>9</v>
      </c>
      <c r="G34" s="118">
        <f>+$D34/$D$39*F34</f>
        <v>4.5</v>
      </c>
      <c r="H34" s="15">
        <v>9</v>
      </c>
      <c r="I34" s="118">
        <f>+$D34/$D$39*H34</f>
        <v>4.5</v>
      </c>
      <c r="J34" s="15">
        <v>9</v>
      </c>
      <c r="K34" s="118">
        <f>+$D34/$D$39*J34</f>
        <v>4.5</v>
      </c>
      <c r="L34" s="15"/>
      <c r="M34" s="118">
        <f>+$D34/$D$39*L34</f>
        <v>0</v>
      </c>
      <c r="N34" s="99"/>
      <c r="O34" s="55"/>
      <c r="P34" s="164" t="s">
        <v>96</v>
      </c>
      <c r="Q34" s="65" t="s">
        <v>36</v>
      </c>
      <c r="R34" s="162"/>
      <c r="S34" s="65" t="s">
        <v>36</v>
      </c>
      <c r="T34" s="5"/>
      <c r="U34" s="5"/>
    </row>
    <row r="35" spans="1:21" ht="30" customHeight="1" outlineLevel="1" x14ac:dyDescent="0.25">
      <c r="A35" s="20"/>
      <c r="B35" s="21"/>
      <c r="C35" s="143" t="s">
        <v>97</v>
      </c>
      <c r="D35" s="14">
        <v>20</v>
      </c>
      <c r="E35" s="75">
        <v>0</v>
      </c>
      <c r="F35" s="15">
        <v>1</v>
      </c>
      <c r="G35" s="118">
        <f>+$D35/$D$39*F35</f>
        <v>0.2</v>
      </c>
      <c r="H35" s="15">
        <v>1</v>
      </c>
      <c r="I35" s="118">
        <f>+$D35/$D$39*H35</f>
        <v>0.2</v>
      </c>
      <c r="J35" s="15">
        <v>9</v>
      </c>
      <c r="K35" s="118">
        <f>+$D35/$D$39*J35</f>
        <v>1.8</v>
      </c>
      <c r="L35" s="15"/>
      <c r="M35" s="118">
        <f>+$D35/$D$39*L35</f>
        <v>0</v>
      </c>
      <c r="N35" s="99"/>
      <c r="O35" s="55"/>
      <c r="P35" s="169" t="s">
        <v>98</v>
      </c>
      <c r="Q35" s="65" t="s">
        <v>36</v>
      </c>
      <c r="R35" s="162"/>
      <c r="S35" s="65" t="s">
        <v>36</v>
      </c>
      <c r="T35" s="5"/>
      <c r="U35" s="5"/>
    </row>
    <row r="36" spans="1:21" outlineLevel="1" x14ac:dyDescent="0.25">
      <c r="A36" s="20"/>
      <c r="B36" s="21"/>
      <c r="C36" s="143" t="s">
        <v>99</v>
      </c>
      <c r="D36" s="14">
        <v>30</v>
      </c>
      <c r="E36" s="75">
        <v>0</v>
      </c>
      <c r="F36" s="15">
        <v>5</v>
      </c>
      <c r="G36" s="118">
        <f>+$D36/$D$39*F36</f>
        <v>1.5</v>
      </c>
      <c r="H36" s="15">
        <v>5</v>
      </c>
      <c r="I36" s="118">
        <f>+$D36/$D$39*H36</f>
        <v>1.5</v>
      </c>
      <c r="J36" s="15">
        <v>9</v>
      </c>
      <c r="K36" s="118">
        <f>+$D36/$D$39*J36</f>
        <v>2.6999999999999997</v>
      </c>
      <c r="L36" s="15"/>
      <c r="M36" s="118">
        <f>+$D36/$D$39*L36</f>
        <v>0</v>
      </c>
      <c r="N36" s="99"/>
      <c r="O36" s="55"/>
      <c r="P36" s="164" t="s">
        <v>100</v>
      </c>
      <c r="Q36" s="65" t="s">
        <v>36</v>
      </c>
      <c r="R36" s="164"/>
      <c r="S36" s="65" t="s">
        <v>36</v>
      </c>
      <c r="T36" s="65"/>
      <c r="U36" s="65"/>
    </row>
    <row r="37" spans="1:21" outlineLevel="1" x14ac:dyDescent="0.25">
      <c r="A37" s="20"/>
      <c r="B37" s="21"/>
      <c r="C37" s="145"/>
      <c r="D37" s="14">
        <v>0</v>
      </c>
      <c r="E37" s="75">
        <v>0</v>
      </c>
      <c r="F37" s="15"/>
      <c r="G37" s="118">
        <f>+$D37/$D$39*F37</f>
        <v>0</v>
      </c>
      <c r="H37" s="15"/>
      <c r="I37" s="118">
        <f>+$D37/$D$39*H37</f>
        <v>0</v>
      </c>
      <c r="J37" s="15"/>
      <c r="K37" s="118">
        <f>+$D37/$D$39*J37</f>
        <v>0</v>
      </c>
      <c r="L37" s="15"/>
      <c r="M37" s="118">
        <f>+$D37/$D$39*L37</f>
        <v>0</v>
      </c>
      <c r="N37" s="99"/>
      <c r="O37" s="55"/>
      <c r="P37" s="160"/>
      <c r="Q37" s="65" t="s">
        <v>36</v>
      </c>
      <c r="R37" s="160">
        <v>0</v>
      </c>
      <c r="S37" s="65" t="s">
        <v>36</v>
      </c>
      <c r="T37" s="5"/>
      <c r="U37" s="5"/>
    </row>
    <row r="38" spans="1:21" outlineLevel="1" x14ac:dyDescent="0.25">
      <c r="A38" s="20"/>
      <c r="B38" s="21"/>
      <c r="C38" s="148" t="s">
        <v>15</v>
      </c>
      <c r="D38" s="14">
        <v>0</v>
      </c>
      <c r="E38" s="75">
        <v>0</v>
      </c>
      <c r="F38" s="15"/>
      <c r="G38" s="118">
        <f>+$D38/$D$39*F38</f>
        <v>0</v>
      </c>
      <c r="H38" s="15"/>
      <c r="I38" s="118">
        <f>+$D38/$D$39*H38</f>
        <v>0</v>
      </c>
      <c r="J38" s="15"/>
      <c r="K38" s="118">
        <f>+$D38/$D$39*J38</f>
        <v>0</v>
      </c>
      <c r="L38" s="15"/>
      <c r="M38" s="118">
        <f>+$D38/$D$39*L38</f>
        <v>0</v>
      </c>
      <c r="N38" s="99"/>
      <c r="O38" s="55"/>
      <c r="P38" s="158" t="s">
        <v>21</v>
      </c>
      <c r="Q38" s="66" t="s">
        <v>36</v>
      </c>
      <c r="R38" s="158">
        <v>0</v>
      </c>
      <c r="S38" s="66" t="s">
        <v>36</v>
      </c>
      <c r="T38" s="108"/>
      <c r="U38" s="108"/>
    </row>
    <row r="39" spans="1:21" s="43" customFormat="1" x14ac:dyDescent="0.25">
      <c r="A39" s="22" t="s">
        <v>3</v>
      </c>
      <c r="B39" s="23"/>
      <c r="C39" s="24"/>
      <c r="D39" s="48">
        <f>SUM(D34:D38)</f>
        <v>100</v>
      </c>
      <c r="E39" s="134" t="s">
        <v>41</v>
      </c>
      <c r="F39" s="29"/>
      <c r="G39" s="82">
        <f>SUM(G34:G38)</f>
        <v>6.2</v>
      </c>
      <c r="H39" s="29"/>
      <c r="I39" s="91">
        <f>SUM(I34:I38)</f>
        <v>6.2</v>
      </c>
      <c r="J39" s="29"/>
      <c r="K39" s="91">
        <f>SUM(K34:K38)</f>
        <v>9</v>
      </c>
      <c r="L39" s="29"/>
      <c r="M39" s="91">
        <f>SUM(M34:M38)</f>
        <v>0</v>
      </c>
      <c r="N39" s="95"/>
      <c r="O39" s="98" t="s">
        <v>54</v>
      </c>
      <c r="Q39" s="69"/>
      <c r="R39" s="42"/>
      <c r="S39" s="69"/>
      <c r="T39" s="42"/>
      <c r="U39" s="42"/>
    </row>
    <row r="40" spans="1:21" s="43" customFormat="1" x14ac:dyDescent="0.25">
      <c r="A40" s="25" t="s">
        <v>2</v>
      </c>
      <c r="B40" s="23"/>
      <c r="C40" s="24"/>
      <c r="D40" s="46"/>
      <c r="E40" s="130" t="s">
        <v>41</v>
      </c>
      <c r="F40" s="139">
        <f>RANK(G39,$G39:$M39)</f>
        <v>2</v>
      </c>
      <c r="G40" s="82"/>
      <c r="H40" s="139">
        <f>RANK(I39,$G39:$M39)</f>
        <v>2</v>
      </c>
      <c r="I40" s="91"/>
      <c r="J40" s="139">
        <f>RANK(K39,$G39:$M39)</f>
        <v>1</v>
      </c>
      <c r="K40" s="91"/>
      <c r="L40" s="139">
        <f>RANK(M39,$G39:$M39)</f>
        <v>4</v>
      </c>
      <c r="M40" s="91"/>
      <c r="N40" s="87"/>
      <c r="O40" s="55"/>
      <c r="P40" s="60"/>
      <c r="Q40" s="66"/>
      <c r="R40" s="42"/>
      <c r="S40" s="66"/>
      <c r="T40" s="42"/>
      <c r="U40" s="42"/>
    </row>
    <row r="41" spans="1:21" s="45" customFormat="1" ht="15.6" x14ac:dyDescent="0.25">
      <c r="A41" s="186" t="s">
        <v>104</v>
      </c>
      <c r="B41" s="187"/>
      <c r="C41" s="187"/>
      <c r="D41" s="50">
        <v>0.25</v>
      </c>
      <c r="E41" s="127" t="s">
        <v>41</v>
      </c>
      <c r="F41" s="119"/>
      <c r="G41" s="120">
        <f>+G55*$D41/$D$65</f>
        <v>2.25</v>
      </c>
      <c r="H41" s="119"/>
      <c r="I41" s="120">
        <f>+I55*$D41/$D$65</f>
        <v>1.7499999999999998</v>
      </c>
      <c r="J41" s="119"/>
      <c r="K41" s="120">
        <f>+K55*$D41/$D$65</f>
        <v>2.25</v>
      </c>
      <c r="L41" s="119"/>
      <c r="M41" s="120">
        <f>+M55*$D41/$D$65</f>
        <v>0</v>
      </c>
      <c r="N41" s="86"/>
      <c r="O41" s="54" t="s">
        <v>13</v>
      </c>
      <c r="P41" s="59" t="s">
        <v>5</v>
      </c>
      <c r="Q41" s="73"/>
      <c r="R41" s="44"/>
      <c r="S41" s="73"/>
      <c r="T41" s="107"/>
      <c r="U41" s="107"/>
    </row>
    <row r="42" spans="1:21" outlineLevel="1" x14ac:dyDescent="0.25">
      <c r="A42" s="20"/>
      <c r="B42" s="21"/>
      <c r="C42" s="143" t="s">
        <v>75</v>
      </c>
      <c r="D42" s="144">
        <v>20</v>
      </c>
      <c r="E42" s="75">
        <v>0</v>
      </c>
      <c r="F42" s="15">
        <v>9</v>
      </c>
      <c r="G42" s="118">
        <f>+$D42/$D$55*F42</f>
        <v>1.8</v>
      </c>
      <c r="H42" s="15">
        <v>5</v>
      </c>
      <c r="I42" s="118">
        <f>+$D42/$D$55*H42</f>
        <v>1</v>
      </c>
      <c r="J42" s="15">
        <v>9</v>
      </c>
      <c r="K42" s="118">
        <f>+$D42/$D$55*J42</f>
        <v>1.8</v>
      </c>
      <c r="L42" s="15"/>
      <c r="M42" s="118">
        <f>+$D42/$D$55*L42</f>
        <v>0</v>
      </c>
      <c r="N42" s="99"/>
      <c r="O42" s="55"/>
      <c r="P42" s="160" t="s">
        <v>76</v>
      </c>
      <c r="Q42" s="65" t="s">
        <v>36</v>
      </c>
      <c r="R42" s="160"/>
      <c r="S42" s="65" t="s">
        <v>36</v>
      </c>
      <c r="T42" s="5"/>
      <c r="U42" s="5"/>
    </row>
    <row r="43" spans="1:21" outlineLevel="1" x14ac:dyDescent="0.25">
      <c r="A43" s="20"/>
      <c r="B43" s="21"/>
      <c r="C43" s="145" t="s">
        <v>35</v>
      </c>
      <c r="D43" s="144">
        <v>20</v>
      </c>
      <c r="E43" s="75">
        <v>0</v>
      </c>
      <c r="F43" s="15">
        <v>9</v>
      </c>
      <c r="G43" s="118">
        <f t="shared" ref="G43:I54" si="4">+$D43/$D$55*F43</f>
        <v>1.8</v>
      </c>
      <c r="H43" s="15">
        <v>9</v>
      </c>
      <c r="I43" s="118">
        <f t="shared" si="4"/>
        <v>1.8</v>
      </c>
      <c r="J43" s="15">
        <v>9</v>
      </c>
      <c r="K43" s="118">
        <f t="shared" ref="K43:K54" si="5">+$D43/$D$55*J43</f>
        <v>1.8</v>
      </c>
      <c r="L43" s="15"/>
      <c r="M43" s="118">
        <f t="shared" ref="M43:M54" si="6">+$D43/$D$55*L43</f>
        <v>0</v>
      </c>
      <c r="N43" s="99"/>
      <c r="O43" s="55"/>
      <c r="P43" s="160" t="s">
        <v>28</v>
      </c>
      <c r="Q43" s="65" t="s">
        <v>36</v>
      </c>
      <c r="R43" s="164"/>
      <c r="S43" s="65" t="s">
        <v>36</v>
      </c>
      <c r="T43" s="65"/>
      <c r="U43" s="65"/>
    </row>
    <row r="44" spans="1:21" outlineLevel="1" x14ac:dyDescent="0.25">
      <c r="A44" s="20"/>
      <c r="B44" s="21"/>
      <c r="C44" s="145" t="s">
        <v>26</v>
      </c>
      <c r="D44" s="144">
        <v>15</v>
      </c>
      <c r="E44" s="75">
        <v>0</v>
      </c>
      <c r="F44" s="15">
        <v>9</v>
      </c>
      <c r="G44" s="118">
        <f t="shared" si="4"/>
        <v>1.3499999999999999</v>
      </c>
      <c r="H44" s="15">
        <v>9</v>
      </c>
      <c r="I44" s="118">
        <f t="shared" si="4"/>
        <v>1.3499999999999999</v>
      </c>
      <c r="J44" s="15">
        <v>9</v>
      </c>
      <c r="K44" s="118">
        <f t="shared" si="5"/>
        <v>1.3499999999999999</v>
      </c>
      <c r="L44" s="15"/>
      <c r="M44" s="118">
        <f t="shared" si="6"/>
        <v>0</v>
      </c>
      <c r="N44" s="99"/>
      <c r="O44" s="55"/>
      <c r="P44" s="160" t="s">
        <v>29</v>
      </c>
      <c r="Q44" s="65" t="s">
        <v>36</v>
      </c>
      <c r="R44" s="164"/>
      <c r="S44" s="65" t="s">
        <v>36</v>
      </c>
      <c r="T44" s="65"/>
      <c r="U44" s="65"/>
    </row>
    <row r="45" spans="1:21" outlineLevel="1" x14ac:dyDescent="0.25">
      <c r="A45" s="20"/>
      <c r="B45" s="21"/>
      <c r="C45" s="145" t="s">
        <v>27</v>
      </c>
      <c r="D45" s="144">
        <v>15</v>
      </c>
      <c r="E45" s="75">
        <v>0</v>
      </c>
      <c r="F45" s="15">
        <v>9</v>
      </c>
      <c r="G45" s="118">
        <f t="shared" si="4"/>
        <v>1.3499999999999999</v>
      </c>
      <c r="H45" s="15">
        <v>5</v>
      </c>
      <c r="I45" s="118">
        <f t="shared" si="4"/>
        <v>0.75</v>
      </c>
      <c r="J45" s="15">
        <v>9</v>
      </c>
      <c r="K45" s="118">
        <f t="shared" si="5"/>
        <v>1.3499999999999999</v>
      </c>
      <c r="L45" s="15"/>
      <c r="M45" s="118">
        <f t="shared" si="6"/>
        <v>0</v>
      </c>
      <c r="N45" s="99"/>
      <c r="O45" s="55"/>
      <c r="P45" s="160" t="s">
        <v>44</v>
      </c>
      <c r="Q45" s="65" t="s">
        <v>36</v>
      </c>
      <c r="R45" s="160"/>
      <c r="S45" s="65" t="s">
        <v>36</v>
      </c>
      <c r="T45" s="5"/>
      <c r="U45" s="5"/>
    </row>
    <row r="46" spans="1:21" ht="27" customHeight="1" outlineLevel="1" x14ac:dyDescent="0.25">
      <c r="A46" s="20"/>
      <c r="B46" s="21"/>
      <c r="C46" s="145" t="s">
        <v>34</v>
      </c>
      <c r="D46" s="144">
        <v>15</v>
      </c>
      <c r="E46" s="75">
        <v>0</v>
      </c>
      <c r="F46" s="15">
        <v>9</v>
      </c>
      <c r="G46" s="118">
        <f t="shared" si="4"/>
        <v>1.3499999999999999</v>
      </c>
      <c r="H46" s="15">
        <v>9</v>
      </c>
      <c r="I46" s="118">
        <f t="shared" si="4"/>
        <v>1.3499999999999999</v>
      </c>
      <c r="J46" s="15">
        <v>9</v>
      </c>
      <c r="K46" s="118">
        <f t="shared" si="5"/>
        <v>1.3499999999999999</v>
      </c>
      <c r="L46" s="15"/>
      <c r="M46" s="118">
        <f t="shared" si="6"/>
        <v>0</v>
      </c>
      <c r="N46" s="99"/>
      <c r="O46" s="55"/>
      <c r="P46" s="162" t="s">
        <v>30</v>
      </c>
      <c r="Q46" s="65" t="s">
        <v>36</v>
      </c>
      <c r="R46" s="164"/>
      <c r="S46" s="65" t="s">
        <v>36</v>
      </c>
      <c r="T46" s="65"/>
      <c r="U46" s="65"/>
    </row>
    <row r="47" spans="1:21" outlineLevel="1" x14ac:dyDescent="0.25">
      <c r="A47" s="20"/>
      <c r="B47" s="21"/>
      <c r="C47" s="145" t="s">
        <v>33</v>
      </c>
      <c r="D47" s="144">
        <v>15</v>
      </c>
      <c r="E47" s="75">
        <v>0</v>
      </c>
      <c r="F47" s="15">
        <v>9</v>
      </c>
      <c r="G47" s="118">
        <f t="shared" si="4"/>
        <v>1.3499999999999999</v>
      </c>
      <c r="H47" s="15">
        <v>5</v>
      </c>
      <c r="I47" s="118">
        <f t="shared" si="4"/>
        <v>0.75</v>
      </c>
      <c r="J47" s="15">
        <v>9</v>
      </c>
      <c r="K47" s="118">
        <f t="shared" si="5"/>
        <v>1.3499999999999999</v>
      </c>
      <c r="L47" s="15"/>
      <c r="M47" s="118">
        <f t="shared" si="6"/>
        <v>0</v>
      </c>
      <c r="N47" s="99"/>
      <c r="O47" s="55"/>
      <c r="P47" s="160" t="s">
        <v>31</v>
      </c>
      <c r="Q47" s="65" t="s">
        <v>36</v>
      </c>
      <c r="R47" s="160"/>
      <c r="S47" s="65" t="s">
        <v>36</v>
      </c>
      <c r="T47" s="5"/>
      <c r="U47" s="5"/>
    </row>
    <row r="48" spans="1:21" outlineLevel="1" x14ac:dyDescent="0.25">
      <c r="A48" s="20"/>
      <c r="B48" s="21"/>
      <c r="C48" s="147"/>
      <c r="D48" s="144">
        <v>0</v>
      </c>
      <c r="E48" s="75">
        <v>0</v>
      </c>
      <c r="F48" s="15"/>
      <c r="G48" s="118">
        <f t="shared" si="4"/>
        <v>0</v>
      </c>
      <c r="H48" s="15"/>
      <c r="I48" s="118">
        <f t="shared" si="4"/>
        <v>0</v>
      </c>
      <c r="J48" s="15"/>
      <c r="K48" s="118">
        <f t="shared" si="5"/>
        <v>0</v>
      </c>
      <c r="L48" s="15"/>
      <c r="M48" s="118">
        <f t="shared" si="6"/>
        <v>0</v>
      </c>
      <c r="N48" s="99"/>
      <c r="O48" s="55"/>
      <c r="P48" s="161"/>
      <c r="Q48" s="65" t="s">
        <v>36</v>
      </c>
      <c r="R48" s="161"/>
      <c r="S48" s="65" t="s">
        <v>36</v>
      </c>
      <c r="T48" s="5"/>
      <c r="U48" s="5"/>
    </row>
    <row r="49" spans="1:21" ht="15" customHeight="1" outlineLevel="1" x14ac:dyDescent="0.25">
      <c r="A49" s="20"/>
      <c r="B49" s="21"/>
      <c r="C49" s="147"/>
      <c r="D49" s="144">
        <v>0</v>
      </c>
      <c r="E49" s="75">
        <v>0</v>
      </c>
      <c r="F49" s="15"/>
      <c r="G49" s="118">
        <f t="shared" si="4"/>
        <v>0</v>
      </c>
      <c r="H49" s="15"/>
      <c r="I49" s="118">
        <f t="shared" si="4"/>
        <v>0</v>
      </c>
      <c r="J49" s="15"/>
      <c r="K49" s="118">
        <f t="shared" si="5"/>
        <v>0</v>
      </c>
      <c r="L49" s="15"/>
      <c r="M49" s="118">
        <f t="shared" si="6"/>
        <v>0</v>
      </c>
      <c r="N49" s="99"/>
      <c r="O49" s="55"/>
      <c r="P49" s="161"/>
      <c r="Q49" s="65" t="s">
        <v>36</v>
      </c>
      <c r="R49" s="163"/>
      <c r="S49" s="65" t="s">
        <v>36</v>
      </c>
      <c r="T49" s="5"/>
      <c r="U49" s="5"/>
    </row>
    <row r="50" spans="1:21" outlineLevel="1" x14ac:dyDescent="0.25">
      <c r="A50" s="20"/>
      <c r="B50" s="21"/>
      <c r="C50" s="147"/>
      <c r="D50" s="144">
        <v>0</v>
      </c>
      <c r="E50" s="75">
        <v>0</v>
      </c>
      <c r="F50" s="15"/>
      <c r="G50" s="118">
        <f t="shared" si="4"/>
        <v>0</v>
      </c>
      <c r="H50" s="15"/>
      <c r="I50" s="118">
        <f t="shared" si="4"/>
        <v>0</v>
      </c>
      <c r="J50" s="15"/>
      <c r="K50" s="118">
        <f t="shared" si="5"/>
        <v>0</v>
      </c>
      <c r="L50" s="15"/>
      <c r="M50" s="118">
        <f t="shared" si="6"/>
        <v>0</v>
      </c>
      <c r="N50" s="99"/>
      <c r="O50" s="55"/>
      <c r="P50" s="161"/>
      <c r="Q50" s="65" t="s">
        <v>36</v>
      </c>
      <c r="R50" s="161"/>
      <c r="S50" s="65" t="s">
        <v>36</v>
      </c>
      <c r="T50" s="5"/>
      <c r="U50" s="5"/>
    </row>
    <row r="51" spans="1:21" outlineLevel="1" x14ac:dyDescent="0.25">
      <c r="A51" s="20"/>
      <c r="B51" s="21"/>
      <c r="C51" s="147"/>
      <c r="D51" s="144">
        <v>0</v>
      </c>
      <c r="E51" s="75">
        <v>0</v>
      </c>
      <c r="F51" s="15"/>
      <c r="G51" s="118">
        <f t="shared" si="4"/>
        <v>0</v>
      </c>
      <c r="H51" s="15"/>
      <c r="I51" s="118">
        <f t="shared" si="4"/>
        <v>0</v>
      </c>
      <c r="J51" s="15"/>
      <c r="K51" s="118">
        <f t="shared" si="5"/>
        <v>0</v>
      </c>
      <c r="L51" s="15"/>
      <c r="M51" s="118">
        <f t="shared" si="6"/>
        <v>0</v>
      </c>
      <c r="N51" s="99"/>
      <c r="O51" s="55"/>
      <c r="P51" s="161"/>
      <c r="Q51" s="65" t="s">
        <v>36</v>
      </c>
      <c r="R51" s="161"/>
      <c r="S51" s="65" t="s">
        <v>36</v>
      </c>
      <c r="T51" s="5"/>
      <c r="U51" s="5"/>
    </row>
    <row r="52" spans="1:21" outlineLevel="1" x14ac:dyDescent="0.25">
      <c r="A52" s="20"/>
      <c r="B52" s="21"/>
      <c r="C52" s="147"/>
      <c r="D52" s="144">
        <v>0</v>
      </c>
      <c r="E52" s="75">
        <v>0</v>
      </c>
      <c r="F52" s="15"/>
      <c r="G52" s="118">
        <f t="shared" si="4"/>
        <v>0</v>
      </c>
      <c r="H52" s="15"/>
      <c r="I52" s="118">
        <f t="shared" si="4"/>
        <v>0</v>
      </c>
      <c r="J52" s="15"/>
      <c r="K52" s="118">
        <f t="shared" si="5"/>
        <v>0</v>
      </c>
      <c r="L52" s="15"/>
      <c r="M52" s="118">
        <f t="shared" si="6"/>
        <v>0</v>
      </c>
      <c r="N52" s="99"/>
      <c r="O52" s="55"/>
      <c r="P52" s="161"/>
      <c r="Q52" s="65" t="s">
        <v>36</v>
      </c>
      <c r="R52" s="161"/>
      <c r="S52" s="65" t="s">
        <v>36</v>
      </c>
      <c r="T52" s="5"/>
      <c r="U52" s="5"/>
    </row>
    <row r="53" spans="1:21" outlineLevel="1" x14ac:dyDescent="0.25">
      <c r="A53" s="20"/>
      <c r="B53" s="21"/>
      <c r="C53" s="147"/>
      <c r="D53" s="144">
        <v>0</v>
      </c>
      <c r="E53" s="75">
        <v>0</v>
      </c>
      <c r="F53" s="15"/>
      <c r="G53" s="118">
        <f t="shared" si="4"/>
        <v>0</v>
      </c>
      <c r="H53" s="15"/>
      <c r="I53" s="118">
        <f t="shared" si="4"/>
        <v>0</v>
      </c>
      <c r="J53" s="15"/>
      <c r="K53" s="118">
        <f t="shared" si="5"/>
        <v>0</v>
      </c>
      <c r="L53" s="15"/>
      <c r="M53" s="118">
        <f t="shared" si="6"/>
        <v>0</v>
      </c>
      <c r="N53" s="99"/>
      <c r="O53" s="55"/>
      <c r="P53" s="161"/>
      <c r="Q53" s="65" t="s">
        <v>36</v>
      </c>
      <c r="R53" s="161"/>
      <c r="S53" s="65" t="s">
        <v>36</v>
      </c>
      <c r="T53" s="5"/>
      <c r="U53" s="5"/>
    </row>
    <row r="54" spans="1:21" ht="15" customHeight="1" outlineLevel="1" x14ac:dyDescent="0.25">
      <c r="A54" s="21"/>
      <c r="B54" s="28" t="e">
        <f>CONCATENATE(#REF!,N54)</f>
        <v>#REF!</v>
      </c>
      <c r="C54" s="148" t="s">
        <v>15</v>
      </c>
      <c r="D54" s="144">
        <v>0</v>
      </c>
      <c r="E54" s="75">
        <v>0</v>
      </c>
      <c r="F54" s="15"/>
      <c r="G54" s="118">
        <f t="shared" si="4"/>
        <v>0</v>
      </c>
      <c r="H54" s="15"/>
      <c r="I54" s="118">
        <f t="shared" si="4"/>
        <v>0</v>
      </c>
      <c r="J54" s="15"/>
      <c r="K54" s="118">
        <f t="shared" si="5"/>
        <v>0</v>
      </c>
      <c r="L54" s="15"/>
      <c r="M54" s="118">
        <f t="shared" si="6"/>
        <v>0</v>
      </c>
      <c r="N54" s="100"/>
      <c r="O54" s="55"/>
      <c r="P54" s="158">
        <v>0</v>
      </c>
      <c r="Q54" s="66" t="s">
        <v>36</v>
      </c>
      <c r="R54" s="158">
        <v>0</v>
      </c>
      <c r="S54" s="66" t="s">
        <v>36</v>
      </c>
      <c r="T54" s="108"/>
      <c r="U54" s="108"/>
    </row>
    <row r="55" spans="1:21" s="2" customFormat="1" x14ac:dyDescent="0.25">
      <c r="A55" s="22" t="s">
        <v>3</v>
      </c>
      <c r="B55" s="23"/>
      <c r="C55" s="27"/>
      <c r="D55" s="48">
        <f>SUM(D42:D53)</f>
        <v>100</v>
      </c>
      <c r="E55" s="134" t="s">
        <v>41</v>
      </c>
      <c r="F55" s="29"/>
      <c r="G55" s="82">
        <f>SUM(G42:G54)</f>
        <v>9</v>
      </c>
      <c r="H55" s="92"/>
      <c r="I55" s="82">
        <f>SUM(I42:I54)</f>
        <v>6.9999999999999991</v>
      </c>
      <c r="J55" s="92"/>
      <c r="K55" s="82">
        <f>SUM(K42:K54)</f>
        <v>9</v>
      </c>
      <c r="L55" s="92"/>
      <c r="M55" s="82">
        <f>SUM(M42:M54)</f>
        <v>0</v>
      </c>
      <c r="N55" s="95"/>
      <c r="O55" s="98" t="s">
        <v>54</v>
      </c>
      <c r="P55" s="47"/>
      <c r="Q55" s="66"/>
      <c r="R55" s="7"/>
      <c r="S55" s="66"/>
      <c r="T55" s="7"/>
      <c r="U55" s="7"/>
    </row>
    <row r="56" spans="1:21" s="2" customFormat="1" x14ac:dyDescent="0.25">
      <c r="A56" s="25" t="s">
        <v>2</v>
      </c>
      <c r="B56" s="23"/>
      <c r="C56" s="26"/>
      <c r="D56" s="30"/>
      <c r="E56" s="130" t="s">
        <v>41</v>
      </c>
      <c r="F56" s="139">
        <f>RANK(G55,$G55:$M55)</f>
        <v>1</v>
      </c>
      <c r="G56" s="82"/>
      <c r="H56" s="139">
        <f>RANK(I55,$G55:$M55)</f>
        <v>3</v>
      </c>
      <c r="I56" s="91"/>
      <c r="J56" s="139">
        <f>RANK(K55,$G55:$M55)</f>
        <v>1</v>
      </c>
      <c r="K56" s="91"/>
      <c r="L56" s="139">
        <f>RANK(M55,$G55:$M55)</f>
        <v>4</v>
      </c>
      <c r="M56" s="91"/>
      <c r="N56" s="88"/>
      <c r="O56" s="55"/>
      <c r="P56" s="60"/>
      <c r="Q56" s="66"/>
      <c r="R56" s="7"/>
      <c r="S56" s="66"/>
      <c r="T56" s="7"/>
      <c r="U56" s="7"/>
    </row>
    <row r="57" spans="1:21" ht="15.6" x14ac:dyDescent="0.25">
      <c r="A57" s="200" t="s">
        <v>15</v>
      </c>
      <c r="B57" s="201"/>
      <c r="C57" s="201"/>
      <c r="D57" s="50">
        <v>0</v>
      </c>
      <c r="E57" s="127" t="s">
        <v>41</v>
      </c>
      <c r="F57" s="121"/>
      <c r="G57" s="122">
        <f>+G63*$D57/$D$65</f>
        <v>0</v>
      </c>
      <c r="H57" s="121"/>
      <c r="I57" s="122">
        <f>+I63*$D57/$D$65</f>
        <v>0</v>
      </c>
      <c r="J57" s="121"/>
      <c r="K57" s="122">
        <f>+K63*$D57/$D$65</f>
        <v>0</v>
      </c>
      <c r="L57" s="121"/>
      <c r="M57" s="122">
        <f>+M63*$D57/$D$65</f>
        <v>0</v>
      </c>
      <c r="N57" s="89"/>
      <c r="O57" s="56" t="s">
        <v>14</v>
      </c>
      <c r="P57" s="61" t="s">
        <v>21</v>
      </c>
      <c r="Q57" s="70"/>
      <c r="R57" s="37"/>
      <c r="S57" s="70" t="s">
        <v>36</v>
      </c>
      <c r="T57" s="109"/>
      <c r="U57" s="109"/>
    </row>
    <row r="58" spans="1:21" s="2" customFormat="1" outlineLevel="1" x14ac:dyDescent="0.25">
      <c r="A58" s="36"/>
      <c r="B58" s="4"/>
      <c r="C58" s="171" t="s">
        <v>101</v>
      </c>
      <c r="D58" s="165">
        <v>20</v>
      </c>
      <c r="E58" s="75">
        <v>0</v>
      </c>
      <c r="F58" s="15"/>
      <c r="G58" s="118">
        <f>+$D58/$D$63*F58</f>
        <v>0</v>
      </c>
      <c r="H58" s="15"/>
      <c r="I58" s="118">
        <f>+$D58/$D$63*H58</f>
        <v>0</v>
      </c>
      <c r="J58" s="15"/>
      <c r="K58" s="118">
        <f>+$D58/$D$63*J58</f>
        <v>0</v>
      </c>
      <c r="L58" s="15"/>
      <c r="M58" s="118">
        <f>+$D58/$D$63*L58</f>
        <v>0</v>
      </c>
      <c r="N58" s="101"/>
      <c r="O58" s="53"/>
      <c r="P58" s="51"/>
      <c r="Q58" s="67" t="s">
        <v>36</v>
      </c>
      <c r="R58" s="51"/>
      <c r="S58" s="67" t="s">
        <v>36</v>
      </c>
      <c r="T58" s="110"/>
      <c r="U58" s="110"/>
    </row>
    <row r="59" spans="1:21" s="2" customFormat="1" outlineLevel="1" x14ac:dyDescent="0.25">
      <c r="A59" s="36"/>
      <c r="B59" s="4"/>
      <c r="C59" s="171" t="s">
        <v>101</v>
      </c>
      <c r="D59" s="165">
        <v>20</v>
      </c>
      <c r="E59" s="75">
        <v>0</v>
      </c>
      <c r="F59" s="15"/>
      <c r="G59" s="118">
        <f t="shared" ref="G59:I62" si="7">+$D59/$D$63*F59</f>
        <v>0</v>
      </c>
      <c r="H59" s="15"/>
      <c r="I59" s="118">
        <f t="shared" si="7"/>
        <v>0</v>
      </c>
      <c r="J59" s="15"/>
      <c r="K59" s="118">
        <f t="shared" ref="K59:K62" si="8">+$D59/$D$63*J59</f>
        <v>0</v>
      </c>
      <c r="L59" s="15"/>
      <c r="M59" s="118">
        <f t="shared" ref="M59:M62" si="9">+$D59/$D$63*L59</f>
        <v>0</v>
      </c>
      <c r="N59" s="101"/>
      <c r="O59" s="53"/>
      <c r="P59" s="52"/>
      <c r="Q59" s="63" t="s">
        <v>36</v>
      </c>
      <c r="R59" s="52"/>
      <c r="S59" s="63" t="s">
        <v>36</v>
      </c>
      <c r="T59" s="9"/>
      <c r="U59" s="9"/>
    </row>
    <row r="60" spans="1:21" s="2" customFormat="1" outlineLevel="1" x14ac:dyDescent="0.25">
      <c r="A60" s="36"/>
      <c r="B60" s="4"/>
      <c r="C60" s="171" t="s">
        <v>101</v>
      </c>
      <c r="D60" s="165">
        <v>20</v>
      </c>
      <c r="E60" s="75">
        <v>0</v>
      </c>
      <c r="F60" s="15"/>
      <c r="G60" s="118">
        <f t="shared" si="7"/>
        <v>0</v>
      </c>
      <c r="H60" s="15"/>
      <c r="I60" s="118">
        <f t="shared" si="7"/>
        <v>0</v>
      </c>
      <c r="J60" s="15"/>
      <c r="K60" s="118">
        <f t="shared" si="8"/>
        <v>0</v>
      </c>
      <c r="L60" s="15"/>
      <c r="M60" s="118">
        <f t="shared" si="9"/>
        <v>0</v>
      </c>
      <c r="N60" s="101"/>
      <c r="O60" s="53"/>
      <c r="P60" s="52"/>
      <c r="Q60" s="63" t="s">
        <v>36</v>
      </c>
      <c r="R60" s="52"/>
      <c r="S60" s="63" t="s">
        <v>36</v>
      </c>
      <c r="T60" s="9"/>
      <c r="U60" s="9"/>
    </row>
    <row r="61" spans="1:21" s="2" customFormat="1" outlineLevel="1" x14ac:dyDescent="0.25">
      <c r="A61" s="36"/>
      <c r="B61" s="4"/>
      <c r="C61" s="171" t="s">
        <v>101</v>
      </c>
      <c r="D61" s="165">
        <v>20</v>
      </c>
      <c r="E61" s="75">
        <v>0</v>
      </c>
      <c r="F61" s="15"/>
      <c r="G61" s="118">
        <f t="shared" si="7"/>
        <v>0</v>
      </c>
      <c r="H61" s="15"/>
      <c r="I61" s="118">
        <f t="shared" si="7"/>
        <v>0</v>
      </c>
      <c r="J61" s="15"/>
      <c r="K61" s="118">
        <f t="shared" si="8"/>
        <v>0</v>
      </c>
      <c r="L61" s="15"/>
      <c r="M61" s="118">
        <f t="shared" si="9"/>
        <v>0</v>
      </c>
      <c r="N61" s="101"/>
      <c r="O61" s="53"/>
      <c r="P61" s="52"/>
      <c r="Q61" s="63" t="s">
        <v>36</v>
      </c>
      <c r="R61" s="52"/>
      <c r="S61" s="63" t="s">
        <v>36</v>
      </c>
      <c r="T61" s="9"/>
      <c r="U61" s="9"/>
    </row>
    <row r="62" spans="1:21" s="2" customFormat="1" outlineLevel="1" x14ac:dyDescent="0.25">
      <c r="A62" s="36"/>
      <c r="B62" s="4"/>
      <c r="C62" s="171" t="s">
        <v>101</v>
      </c>
      <c r="D62" s="165">
        <v>20</v>
      </c>
      <c r="E62" s="75">
        <v>0</v>
      </c>
      <c r="F62" s="15"/>
      <c r="G62" s="118">
        <f t="shared" si="7"/>
        <v>0</v>
      </c>
      <c r="H62" s="15"/>
      <c r="I62" s="118">
        <f t="shared" si="7"/>
        <v>0</v>
      </c>
      <c r="J62" s="15"/>
      <c r="K62" s="118">
        <f t="shared" si="8"/>
        <v>0</v>
      </c>
      <c r="L62" s="15"/>
      <c r="M62" s="118">
        <f t="shared" si="9"/>
        <v>0</v>
      </c>
      <c r="N62" s="101"/>
      <c r="O62" s="53"/>
      <c r="P62" s="52"/>
      <c r="Q62" s="63" t="s">
        <v>36</v>
      </c>
      <c r="R62" s="52"/>
      <c r="S62" s="63" t="s">
        <v>36</v>
      </c>
      <c r="T62" s="9"/>
      <c r="U62" s="9"/>
    </row>
    <row r="63" spans="1:21" s="2" customFormat="1" x14ac:dyDescent="0.25">
      <c r="A63" s="22" t="s">
        <v>3</v>
      </c>
      <c r="B63" s="23"/>
      <c r="C63" s="27"/>
      <c r="D63" s="48">
        <f>SUM(D58:D62)</f>
        <v>100</v>
      </c>
      <c r="E63" s="134" t="s">
        <v>41</v>
      </c>
      <c r="F63" s="29"/>
      <c r="G63" s="82">
        <f>SUM(G58:G62)</f>
        <v>0</v>
      </c>
      <c r="H63" s="92"/>
      <c r="I63" s="91">
        <f>SUM(I58:I62)</f>
        <v>0</v>
      </c>
      <c r="J63" s="92"/>
      <c r="K63" s="91">
        <f>SUM(K58:K62)</f>
        <v>0</v>
      </c>
      <c r="L63" s="92"/>
      <c r="M63" s="91">
        <f>SUM(M58:M62)</f>
        <v>0</v>
      </c>
      <c r="N63" s="96"/>
      <c r="O63" s="97" t="s">
        <v>54</v>
      </c>
      <c r="P63" s="9"/>
      <c r="Q63" s="63" t="s">
        <v>36</v>
      </c>
      <c r="R63" s="5"/>
      <c r="S63" s="63" t="s">
        <v>36</v>
      </c>
      <c r="T63" s="5"/>
      <c r="U63" s="5"/>
    </row>
    <row r="64" spans="1:21" s="2" customFormat="1" x14ac:dyDescent="0.25">
      <c r="A64" s="25" t="s">
        <v>2</v>
      </c>
      <c r="B64" s="23"/>
      <c r="C64" s="26"/>
      <c r="D64" s="30"/>
      <c r="E64" s="130" t="s">
        <v>41</v>
      </c>
      <c r="F64" s="31">
        <f>RANK(G63,$G63:$M63)</f>
        <v>1</v>
      </c>
      <c r="G64" s="78"/>
      <c r="H64" s="31">
        <f>RANK(I63,$G63:$M63)</f>
        <v>1</v>
      </c>
      <c r="I64" s="81"/>
      <c r="J64" s="31">
        <f>RANK(K63,$G63:$M63)</f>
        <v>1</v>
      </c>
      <c r="K64" s="81"/>
      <c r="L64" s="31">
        <f>RANK(M63,$G63:$M63)</f>
        <v>1</v>
      </c>
      <c r="M64" s="84"/>
      <c r="N64" s="88"/>
      <c r="O64" s="53"/>
      <c r="P64" s="8"/>
      <c r="Q64" s="63" t="s">
        <v>36</v>
      </c>
      <c r="R64" s="5"/>
      <c r="S64" s="63" t="s">
        <v>36</v>
      </c>
      <c r="T64" s="5"/>
      <c r="U64" s="5"/>
    </row>
    <row r="65" spans="1:23" ht="14.4" thickBot="1" x14ac:dyDescent="0.3">
      <c r="A65" s="32" t="s">
        <v>0</v>
      </c>
      <c r="B65" s="33"/>
      <c r="C65" s="34"/>
      <c r="D65" s="49">
        <f>+D57+D41+D33+D25+D10</f>
        <v>1</v>
      </c>
      <c r="E65" s="128" t="s">
        <v>41</v>
      </c>
      <c r="F65" s="202">
        <f>+G10+G25+G33+G41+G57</f>
        <v>6.125</v>
      </c>
      <c r="G65" s="203"/>
      <c r="H65" s="202">
        <f>+I10+I25+I33+I41+I57</f>
        <v>5.65</v>
      </c>
      <c r="I65" s="203"/>
      <c r="J65" s="202">
        <f>+K10+K25+K33+K41+K57</f>
        <v>6.3875000000000002</v>
      </c>
      <c r="K65" s="203"/>
      <c r="L65" s="202">
        <f>+M10+M25+M33+M41+M57</f>
        <v>0</v>
      </c>
      <c r="M65" s="203"/>
      <c r="N65" s="90"/>
      <c r="O65" s="57" t="s">
        <v>13</v>
      </c>
      <c r="P65" s="62" t="s">
        <v>4</v>
      </c>
      <c r="Q65" s="71" t="s">
        <v>36</v>
      </c>
      <c r="R65" s="38"/>
      <c r="S65" s="71" t="s">
        <v>36</v>
      </c>
      <c r="T65" s="111"/>
      <c r="U65" s="111"/>
    </row>
    <row r="66" spans="1:23" ht="13.8" thickBot="1" x14ac:dyDescent="0.3">
      <c r="A66" s="76" t="s">
        <v>42</v>
      </c>
      <c r="B66" s="76"/>
      <c r="C66" s="26"/>
      <c r="D66" s="135"/>
      <c r="E66" s="134" t="s">
        <v>41</v>
      </c>
      <c r="F66" s="204">
        <f>RANK(F65,$F65:$L65)</f>
        <v>2</v>
      </c>
      <c r="G66" s="205"/>
      <c r="H66" s="206">
        <f>RANK(H65,$F65:$L65)</f>
        <v>3</v>
      </c>
      <c r="I66" s="206"/>
      <c r="J66" s="206">
        <f>RANK(J65,$F65:$L65)</f>
        <v>1</v>
      </c>
      <c r="K66" s="206"/>
      <c r="L66" s="207">
        <f>RANK(L65,$F65:$L65)</f>
        <v>4</v>
      </c>
      <c r="M66" s="205"/>
      <c r="N66" s="85"/>
      <c r="P66" s="209"/>
      <c r="Q66" s="106" t="s">
        <v>36</v>
      </c>
      <c r="R66" s="210"/>
      <c r="S66" s="106" t="s">
        <v>36</v>
      </c>
    </row>
    <row r="67" spans="1:23" ht="31.5" customHeight="1" thickBot="1" x14ac:dyDescent="0.35">
      <c r="A67" s="21"/>
      <c r="B67" s="21"/>
      <c r="C67" s="35"/>
      <c r="E67" s="129" t="s">
        <v>41</v>
      </c>
      <c r="F67" s="194" t="str">
        <f>+F8</f>
        <v>Supplier A</v>
      </c>
      <c r="G67" s="195"/>
      <c r="H67" s="196" t="str">
        <f>+H8</f>
        <v>Supplier B</v>
      </c>
      <c r="I67" s="197"/>
      <c r="J67" s="188" t="str">
        <f>+J8</f>
        <v>Supplier C</v>
      </c>
      <c r="K67" s="189"/>
      <c r="L67" s="198" t="str">
        <f>+L8</f>
        <v>Supplier 
D</v>
      </c>
      <c r="M67" s="199"/>
      <c r="N67" s="85"/>
      <c r="P67" s="209"/>
      <c r="Q67" s="106"/>
      <c r="R67" s="210"/>
      <c r="S67" s="106"/>
    </row>
    <row r="68" spans="1:23" ht="13.8" x14ac:dyDescent="0.25">
      <c r="B68" s="93"/>
      <c r="C68" s="94"/>
      <c r="Q68" s="72"/>
      <c r="S68" s="72"/>
    </row>
    <row r="69" spans="1:23" s="19" customFormat="1" x14ac:dyDescent="0.25">
      <c r="C69" s="123"/>
      <c r="D69" s="40"/>
      <c r="E69" s="40"/>
      <c r="F69" s="41"/>
      <c r="G69" s="80"/>
      <c r="H69" s="41"/>
      <c r="I69" s="80"/>
      <c r="J69" s="41"/>
      <c r="K69" s="80"/>
      <c r="L69" s="41"/>
      <c r="M69" s="80"/>
      <c r="O69" s="58"/>
      <c r="P69" s="8"/>
      <c r="Q69" s="63"/>
      <c r="R69" s="5"/>
      <c r="S69" s="63"/>
      <c r="U69" s="124"/>
    </row>
    <row r="70" spans="1:23" s="19" customFormat="1" x14ac:dyDescent="0.25">
      <c r="C70" s="123"/>
      <c r="D70" s="40"/>
      <c r="E70" s="40"/>
      <c r="F70" s="41"/>
      <c r="G70" s="80"/>
      <c r="H70" s="41"/>
      <c r="I70" s="80"/>
      <c r="J70" s="41"/>
      <c r="K70" s="80"/>
      <c r="L70" s="41"/>
      <c r="M70" s="80"/>
      <c r="O70" s="58"/>
      <c r="P70" s="8"/>
      <c r="Q70" s="63"/>
      <c r="R70" s="5"/>
      <c r="S70" s="63"/>
      <c r="U70" s="112"/>
      <c r="V70" s="112"/>
      <c r="W70" s="112"/>
    </row>
    <row r="71" spans="1:23" s="19" customFormat="1" x14ac:dyDescent="0.25">
      <c r="C71" s="123"/>
      <c r="D71" s="40"/>
      <c r="E71" s="40"/>
      <c r="F71" s="41"/>
      <c r="G71" s="80"/>
      <c r="H71" s="41"/>
      <c r="I71" s="80"/>
      <c r="J71" s="41"/>
      <c r="K71" s="80"/>
      <c r="L71" s="41"/>
      <c r="M71" s="80"/>
      <c r="O71" s="58"/>
      <c r="P71" s="8"/>
      <c r="Q71" s="63"/>
      <c r="R71" s="5"/>
      <c r="S71" s="63"/>
      <c r="T71" s="208"/>
      <c r="U71" s="125"/>
      <c r="V71" s="125"/>
      <c r="W71" s="125"/>
    </row>
    <row r="72" spans="1:23" s="19" customFormat="1" x14ac:dyDescent="0.25">
      <c r="C72" s="123"/>
      <c r="D72" s="40"/>
      <c r="E72" s="40"/>
      <c r="F72" s="41"/>
      <c r="G72" s="80"/>
      <c r="H72" s="41"/>
      <c r="I72" s="80"/>
      <c r="J72" s="41"/>
      <c r="K72" s="80"/>
      <c r="L72" s="41"/>
      <c r="M72" s="80"/>
      <c r="O72" s="58"/>
      <c r="P72" s="8"/>
      <c r="Q72" s="63"/>
      <c r="R72" s="5"/>
      <c r="S72" s="63"/>
      <c r="T72" s="208"/>
      <c r="U72" s="125"/>
      <c r="V72" s="125"/>
      <c r="W72" s="125"/>
    </row>
    <row r="73" spans="1:23" s="19" customFormat="1" x14ac:dyDescent="0.25">
      <c r="C73" s="123"/>
      <c r="D73" s="40"/>
      <c r="E73" s="40"/>
      <c r="F73" s="41"/>
      <c r="G73" s="80"/>
      <c r="H73" s="41"/>
      <c r="I73" s="80"/>
      <c r="J73" s="41"/>
      <c r="K73" s="80"/>
      <c r="L73" s="41"/>
      <c r="M73" s="80"/>
      <c r="O73" s="58"/>
      <c r="P73" s="8"/>
      <c r="Q73" s="63"/>
      <c r="R73" s="5"/>
      <c r="S73" s="63"/>
      <c r="T73" s="208"/>
      <c r="U73" s="125"/>
      <c r="V73" s="125"/>
      <c r="W73" s="125"/>
    </row>
    <row r="74" spans="1:23" s="19" customFormat="1" x14ac:dyDescent="0.25">
      <c r="C74" s="123"/>
      <c r="D74" s="40"/>
      <c r="E74" s="40"/>
      <c r="F74" s="41"/>
      <c r="G74" s="80"/>
      <c r="H74" s="41"/>
      <c r="I74" s="80"/>
      <c r="J74" s="41"/>
      <c r="K74" s="80"/>
      <c r="L74" s="41"/>
      <c r="M74" s="80"/>
      <c r="O74" s="58"/>
      <c r="P74" s="8"/>
      <c r="Q74" s="63"/>
      <c r="R74" s="5"/>
      <c r="S74" s="63"/>
      <c r="T74" s="208"/>
    </row>
    <row r="75" spans="1:23" s="19" customFormat="1" x14ac:dyDescent="0.25">
      <c r="C75" s="123"/>
      <c r="D75" s="40"/>
      <c r="E75" s="40"/>
      <c r="F75" s="41"/>
      <c r="G75" s="80"/>
      <c r="H75" s="41"/>
      <c r="I75" s="80"/>
      <c r="J75" s="41"/>
      <c r="K75" s="80"/>
      <c r="L75" s="41"/>
      <c r="M75" s="80"/>
      <c r="O75" s="58"/>
      <c r="P75" s="8"/>
      <c r="Q75" s="63"/>
      <c r="R75" s="5"/>
      <c r="S75" s="63"/>
    </row>
    <row r="76" spans="1:23" s="19" customFormat="1" ht="12.75" customHeight="1" x14ac:dyDescent="0.25">
      <c r="C76" s="123"/>
      <c r="D76" s="40"/>
      <c r="E76" s="40"/>
      <c r="F76" s="41"/>
      <c r="G76" s="80"/>
      <c r="H76" s="41"/>
      <c r="I76" s="80"/>
      <c r="J76" s="41"/>
      <c r="K76" s="80"/>
      <c r="L76" s="41"/>
      <c r="M76" s="80"/>
      <c r="O76" s="58"/>
      <c r="P76" s="8"/>
      <c r="Q76" s="63"/>
      <c r="R76" s="5"/>
      <c r="S76" s="63"/>
      <c r="T76" s="208"/>
      <c r="U76" s="125"/>
      <c r="V76" s="125"/>
      <c r="W76" s="125"/>
    </row>
    <row r="77" spans="1:23" s="19" customFormat="1" x14ac:dyDescent="0.25">
      <c r="C77" s="123"/>
      <c r="D77" s="40"/>
      <c r="E77" s="40"/>
      <c r="F77" s="41"/>
      <c r="G77" s="80"/>
      <c r="H77" s="41"/>
      <c r="I77" s="80"/>
      <c r="J77" s="41"/>
      <c r="K77" s="80"/>
      <c r="L77" s="41"/>
      <c r="M77" s="80"/>
      <c r="O77" s="58"/>
      <c r="P77" s="8"/>
      <c r="Q77" s="63"/>
      <c r="R77" s="5"/>
      <c r="S77" s="63"/>
      <c r="T77" s="208"/>
      <c r="U77" s="125"/>
      <c r="V77" s="125"/>
      <c r="W77" s="125"/>
    </row>
    <row r="78" spans="1:23" s="19" customFormat="1" x14ac:dyDescent="0.25">
      <c r="C78" s="123"/>
      <c r="D78" s="40"/>
      <c r="E78" s="40"/>
      <c r="F78" s="41"/>
      <c r="G78" s="80"/>
      <c r="H78" s="41"/>
      <c r="I78" s="80"/>
      <c r="J78" s="41"/>
      <c r="K78" s="80"/>
      <c r="L78" s="41"/>
      <c r="M78" s="80"/>
      <c r="O78" s="58"/>
      <c r="P78" s="8"/>
      <c r="Q78" s="63"/>
      <c r="R78" s="5"/>
      <c r="S78" s="63"/>
      <c r="T78" s="208"/>
      <c r="U78" s="125"/>
      <c r="V78" s="125"/>
    </row>
    <row r="79" spans="1:23" s="19" customFormat="1" x14ac:dyDescent="0.25">
      <c r="C79" s="123"/>
      <c r="D79" s="40"/>
      <c r="E79" s="40"/>
      <c r="F79" s="41"/>
      <c r="G79" s="80"/>
      <c r="H79" s="41"/>
      <c r="I79" s="80"/>
      <c r="J79" s="41"/>
      <c r="K79" s="80"/>
      <c r="L79" s="41"/>
      <c r="M79" s="80"/>
      <c r="O79" s="58"/>
      <c r="P79" s="8"/>
      <c r="Q79" s="63"/>
      <c r="R79" s="5"/>
      <c r="S79" s="63"/>
      <c r="T79" s="208"/>
      <c r="U79" s="125"/>
      <c r="V79" s="125"/>
      <c r="W79" s="125"/>
    </row>
    <row r="80" spans="1:23" s="19" customFormat="1" x14ac:dyDescent="0.25">
      <c r="C80" s="123"/>
      <c r="D80" s="40"/>
      <c r="E80" s="40"/>
      <c r="F80" s="41"/>
      <c r="G80" s="80"/>
      <c r="H80" s="41"/>
      <c r="I80" s="80"/>
      <c r="J80" s="41"/>
      <c r="K80" s="80"/>
      <c r="L80" s="41"/>
      <c r="M80" s="80"/>
      <c r="O80" s="58"/>
      <c r="P80" s="8"/>
      <c r="Q80" s="63"/>
      <c r="R80" s="5"/>
      <c r="S80" s="63"/>
      <c r="T80" s="208"/>
      <c r="U80" s="125"/>
      <c r="V80" s="125"/>
      <c r="W80" s="125"/>
    </row>
    <row r="81" spans="3:23" s="19" customFormat="1" x14ac:dyDescent="0.25">
      <c r="C81" s="123"/>
      <c r="D81" s="40"/>
      <c r="E81" s="40"/>
      <c r="F81" s="41"/>
      <c r="G81" s="80"/>
      <c r="H81" s="41"/>
      <c r="I81" s="80"/>
      <c r="J81" s="41"/>
      <c r="K81" s="80"/>
      <c r="L81" s="41"/>
      <c r="M81" s="80"/>
      <c r="O81" s="58"/>
      <c r="P81" s="8"/>
      <c r="Q81" s="63"/>
      <c r="R81" s="5"/>
      <c r="S81" s="63"/>
    </row>
    <row r="82" spans="3:23" s="19" customFormat="1" x14ac:dyDescent="0.25">
      <c r="C82" s="123"/>
      <c r="D82" s="40"/>
      <c r="E82" s="40"/>
      <c r="F82" s="41"/>
      <c r="G82" s="80"/>
      <c r="H82" s="41"/>
      <c r="I82" s="80"/>
      <c r="J82" s="41"/>
      <c r="K82" s="80"/>
      <c r="L82" s="41"/>
      <c r="M82" s="80"/>
      <c r="O82" s="58"/>
      <c r="P82" s="8"/>
      <c r="Q82" s="63"/>
      <c r="R82" s="5"/>
      <c r="S82" s="63"/>
      <c r="U82" s="124"/>
    </row>
    <row r="83" spans="3:23" s="19" customFormat="1" x14ac:dyDescent="0.25">
      <c r="C83" s="123"/>
      <c r="D83" s="40"/>
      <c r="E83" s="40"/>
      <c r="F83" s="41"/>
      <c r="G83" s="80"/>
      <c r="H83" s="41"/>
      <c r="I83" s="80"/>
      <c r="J83" s="41"/>
      <c r="K83" s="80"/>
      <c r="L83" s="41"/>
      <c r="M83" s="80"/>
      <c r="O83" s="58"/>
      <c r="P83" s="8"/>
      <c r="Q83" s="63"/>
      <c r="R83" s="5"/>
      <c r="S83" s="63"/>
      <c r="U83" s="112"/>
      <c r="V83" s="112"/>
      <c r="W83" s="112"/>
    </row>
    <row r="84" spans="3:23" s="19" customFormat="1" x14ac:dyDescent="0.25">
      <c r="C84" s="123"/>
      <c r="D84" s="40"/>
      <c r="E84" s="40"/>
      <c r="F84" s="41"/>
      <c r="G84" s="80"/>
      <c r="H84" s="41"/>
      <c r="I84" s="80"/>
      <c r="J84" s="41"/>
      <c r="K84" s="80"/>
      <c r="L84" s="41"/>
      <c r="M84" s="80"/>
      <c r="O84" s="58"/>
      <c r="P84" s="8"/>
      <c r="Q84" s="63"/>
      <c r="R84" s="5"/>
      <c r="S84" s="63"/>
      <c r="U84" s="125"/>
      <c r="V84" s="125"/>
      <c r="W84" s="125"/>
    </row>
    <row r="85" spans="3:23" s="19" customFormat="1" x14ac:dyDescent="0.25">
      <c r="C85" s="123"/>
      <c r="D85" s="40"/>
      <c r="E85" s="40"/>
      <c r="F85" s="41"/>
      <c r="G85" s="80"/>
      <c r="H85" s="41"/>
      <c r="I85" s="80"/>
      <c r="J85" s="41"/>
      <c r="K85" s="80"/>
      <c r="L85" s="41"/>
      <c r="M85" s="80"/>
      <c r="O85" s="58"/>
      <c r="P85" s="8"/>
      <c r="Q85" s="63"/>
      <c r="R85" s="5"/>
      <c r="S85" s="63"/>
      <c r="U85" s="125"/>
      <c r="V85" s="125"/>
      <c r="W85" s="125"/>
    </row>
    <row r="86" spans="3:23" s="19" customFormat="1" x14ac:dyDescent="0.25">
      <c r="C86" s="123"/>
      <c r="D86" s="40"/>
      <c r="E86" s="40"/>
      <c r="F86" s="41"/>
      <c r="G86" s="80"/>
      <c r="H86" s="41"/>
      <c r="I86" s="80"/>
      <c r="J86" s="41"/>
      <c r="K86" s="80"/>
      <c r="L86" s="41"/>
      <c r="M86" s="80"/>
      <c r="O86" s="58"/>
      <c r="P86" s="8"/>
      <c r="Q86" s="63"/>
      <c r="R86" s="5"/>
      <c r="S86" s="63"/>
      <c r="U86" s="125"/>
      <c r="V86" s="125"/>
      <c r="W86" s="125"/>
    </row>
    <row r="87" spans="3:23" s="19" customFormat="1" x14ac:dyDescent="0.25">
      <c r="C87" s="123"/>
      <c r="D87" s="40"/>
      <c r="E87" s="40"/>
      <c r="F87" s="41"/>
      <c r="G87" s="80"/>
      <c r="H87" s="41"/>
      <c r="I87" s="80"/>
      <c r="J87" s="41"/>
      <c r="K87" s="80"/>
      <c r="L87" s="41"/>
      <c r="M87" s="80"/>
      <c r="O87" s="58"/>
      <c r="P87" s="8"/>
      <c r="Q87" s="63"/>
      <c r="R87" s="5"/>
      <c r="S87" s="63"/>
      <c r="U87" s="125"/>
      <c r="V87" s="125"/>
      <c r="W87" s="125"/>
    </row>
    <row r="88" spans="3:23" s="19" customFormat="1" x14ac:dyDescent="0.25">
      <c r="C88" s="123"/>
      <c r="D88" s="40"/>
      <c r="E88" s="40"/>
      <c r="F88" s="41"/>
      <c r="G88" s="80"/>
      <c r="H88" s="41"/>
      <c r="I88" s="80"/>
      <c r="J88" s="41"/>
      <c r="K88" s="80"/>
      <c r="L88" s="41"/>
      <c r="M88" s="80"/>
      <c r="O88" s="58"/>
      <c r="P88" s="8"/>
      <c r="Q88" s="63"/>
      <c r="R88" s="5"/>
      <c r="S88" s="63"/>
      <c r="U88" s="125"/>
      <c r="V88" s="125"/>
      <c r="W88" s="125"/>
    </row>
    <row r="89" spans="3:23" s="19" customFormat="1" x14ac:dyDescent="0.25">
      <c r="C89" s="123"/>
      <c r="D89" s="40"/>
      <c r="E89" s="40"/>
      <c r="F89" s="41"/>
      <c r="G89" s="80"/>
      <c r="H89" s="41"/>
      <c r="I89" s="80"/>
      <c r="J89" s="41"/>
      <c r="K89" s="80"/>
      <c r="L89" s="41"/>
      <c r="M89" s="80"/>
      <c r="O89" s="58"/>
      <c r="P89" s="8"/>
      <c r="Q89" s="63"/>
      <c r="R89" s="5"/>
      <c r="S89" s="63"/>
      <c r="U89" s="125"/>
      <c r="V89" s="125"/>
      <c r="W89" s="125"/>
    </row>
    <row r="90" spans="3:23" s="19" customFormat="1" x14ac:dyDescent="0.25">
      <c r="C90" s="123"/>
      <c r="D90" s="40"/>
      <c r="E90" s="40"/>
      <c r="F90" s="41"/>
      <c r="G90" s="80"/>
      <c r="H90" s="41"/>
      <c r="I90" s="80"/>
      <c r="J90" s="41"/>
      <c r="K90" s="80"/>
      <c r="L90" s="41"/>
      <c r="M90" s="80"/>
      <c r="O90" s="58"/>
      <c r="P90" s="8"/>
      <c r="Q90" s="63"/>
      <c r="R90" s="5"/>
      <c r="S90" s="63"/>
      <c r="U90" s="125"/>
      <c r="V90" s="125"/>
      <c r="W90" s="125"/>
    </row>
    <row r="91" spans="3:23" s="19" customFormat="1" x14ac:dyDescent="0.25">
      <c r="C91" s="123"/>
      <c r="D91" s="40"/>
      <c r="E91" s="40"/>
      <c r="F91" s="41"/>
      <c r="G91" s="80"/>
      <c r="H91" s="41"/>
      <c r="I91" s="80"/>
      <c r="J91" s="41"/>
      <c r="K91" s="80"/>
      <c r="L91" s="41"/>
      <c r="M91" s="80"/>
      <c r="O91" s="58"/>
      <c r="P91" s="8"/>
      <c r="Q91" s="63"/>
      <c r="R91" s="5"/>
      <c r="S91" s="63"/>
      <c r="U91" s="125"/>
      <c r="V91" s="125"/>
      <c r="W91" s="125"/>
    </row>
    <row r="92" spans="3:23" s="19" customFormat="1" x14ac:dyDescent="0.25">
      <c r="C92" s="123"/>
      <c r="D92" s="40"/>
      <c r="E92" s="40"/>
      <c r="F92" s="41"/>
      <c r="G92" s="80"/>
      <c r="H92" s="41"/>
      <c r="I92" s="80"/>
      <c r="J92" s="41"/>
      <c r="K92" s="80"/>
      <c r="L92" s="41"/>
      <c r="M92" s="80"/>
      <c r="O92" s="58"/>
      <c r="P92" s="8"/>
      <c r="Q92" s="63"/>
      <c r="R92" s="5"/>
      <c r="S92" s="63"/>
      <c r="U92" s="125"/>
      <c r="V92" s="125"/>
      <c r="W92" s="125"/>
    </row>
    <row r="93" spans="3:23" s="19" customFormat="1" x14ac:dyDescent="0.25">
      <c r="C93" s="123"/>
      <c r="D93" s="40"/>
      <c r="E93" s="40"/>
      <c r="F93" s="41"/>
      <c r="G93" s="80"/>
      <c r="H93" s="41"/>
      <c r="I93" s="80"/>
      <c r="J93" s="41"/>
      <c r="K93" s="80"/>
      <c r="L93" s="41"/>
      <c r="M93" s="80"/>
      <c r="O93" s="58"/>
      <c r="P93" s="8"/>
      <c r="Q93" s="63"/>
      <c r="R93" s="5"/>
      <c r="S93" s="63"/>
      <c r="U93" s="125"/>
      <c r="V93" s="125"/>
      <c r="W93" s="125"/>
    </row>
    <row r="94" spans="3:23" s="19" customFormat="1" x14ac:dyDescent="0.25">
      <c r="C94" s="123"/>
      <c r="D94" s="40"/>
      <c r="E94" s="40"/>
      <c r="F94" s="41"/>
      <c r="G94" s="80"/>
      <c r="H94" s="41"/>
      <c r="I94" s="80"/>
      <c r="J94" s="41"/>
      <c r="K94" s="80"/>
      <c r="L94" s="41"/>
      <c r="M94" s="80"/>
      <c r="O94" s="58"/>
      <c r="P94" s="8"/>
      <c r="Q94" s="63"/>
      <c r="R94" s="5"/>
      <c r="S94" s="63"/>
      <c r="U94" s="125"/>
      <c r="V94" s="125"/>
      <c r="W94" s="125"/>
    </row>
    <row r="95" spans="3:23" s="19" customFormat="1" x14ac:dyDescent="0.25">
      <c r="C95" s="123"/>
      <c r="D95" s="40"/>
      <c r="E95" s="40"/>
      <c r="F95" s="41"/>
      <c r="G95" s="80"/>
      <c r="H95" s="41"/>
      <c r="I95" s="80"/>
      <c r="J95" s="41"/>
      <c r="K95" s="80"/>
      <c r="L95" s="41"/>
      <c r="M95" s="80"/>
      <c r="O95" s="58"/>
      <c r="P95" s="8"/>
      <c r="Q95" s="63"/>
      <c r="R95" s="5"/>
      <c r="S95" s="63"/>
      <c r="U95" s="125"/>
      <c r="V95" s="125"/>
      <c r="W95" s="125"/>
    </row>
    <row r="96" spans="3:23" s="19" customFormat="1" x14ac:dyDescent="0.25">
      <c r="C96" s="123"/>
      <c r="D96" s="40"/>
      <c r="E96" s="40"/>
      <c r="F96" s="41"/>
      <c r="G96" s="80"/>
      <c r="H96" s="41"/>
      <c r="I96" s="80"/>
      <c r="J96" s="41"/>
      <c r="K96" s="80"/>
      <c r="L96" s="41"/>
      <c r="M96" s="80"/>
      <c r="O96" s="58"/>
      <c r="P96" s="8"/>
      <c r="Q96" s="63"/>
      <c r="R96" s="5"/>
      <c r="S96" s="63"/>
      <c r="U96" s="125"/>
      <c r="V96" s="125"/>
      <c r="W96" s="125"/>
    </row>
    <row r="97" spans="3:23" s="19" customFormat="1" x14ac:dyDescent="0.25">
      <c r="C97" s="123"/>
      <c r="D97" s="40"/>
      <c r="E97" s="40"/>
      <c r="F97" s="41"/>
      <c r="G97" s="80"/>
      <c r="H97" s="41"/>
      <c r="I97" s="80"/>
      <c r="J97" s="41"/>
      <c r="K97" s="80"/>
      <c r="L97" s="41"/>
      <c r="M97" s="80"/>
      <c r="O97" s="58"/>
      <c r="P97" s="8"/>
      <c r="Q97" s="63"/>
      <c r="R97" s="5"/>
      <c r="S97" s="63"/>
      <c r="U97" s="125"/>
      <c r="V97" s="125"/>
      <c r="W97" s="125"/>
    </row>
    <row r="98" spans="3:23" s="19" customFormat="1" x14ac:dyDescent="0.25">
      <c r="C98" s="123"/>
      <c r="D98" s="40"/>
      <c r="E98" s="40"/>
      <c r="F98" s="41"/>
      <c r="G98" s="80"/>
      <c r="H98" s="41"/>
      <c r="I98" s="80"/>
      <c r="J98" s="41"/>
      <c r="K98" s="80"/>
      <c r="L98" s="41"/>
      <c r="M98" s="80"/>
      <c r="O98" s="58"/>
      <c r="P98" s="8"/>
      <c r="Q98" s="63"/>
      <c r="R98" s="5"/>
      <c r="S98" s="63"/>
      <c r="U98" s="125"/>
      <c r="V98" s="125"/>
      <c r="W98" s="125"/>
    </row>
    <row r="99" spans="3:23" s="19" customFormat="1" x14ac:dyDescent="0.25">
      <c r="C99" s="123"/>
      <c r="D99" s="40"/>
      <c r="E99" s="40"/>
      <c r="F99" s="41"/>
      <c r="G99" s="80"/>
      <c r="H99" s="41"/>
      <c r="I99" s="80"/>
      <c r="J99" s="41"/>
      <c r="K99" s="80"/>
      <c r="L99" s="41"/>
      <c r="M99" s="80"/>
      <c r="O99" s="58"/>
      <c r="P99" s="8"/>
      <c r="Q99" s="63"/>
      <c r="R99" s="5"/>
      <c r="S99" s="63"/>
      <c r="U99" s="125"/>
      <c r="V99" s="125"/>
      <c r="W99" s="125"/>
    </row>
    <row r="100" spans="3:23" s="19" customFormat="1" x14ac:dyDescent="0.25">
      <c r="C100" s="123"/>
      <c r="D100" s="40"/>
      <c r="E100" s="40"/>
      <c r="F100" s="41"/>
      <c r="G100" s="80"/>
      <c r="H100" s="41"/>
      <c r="I100" s="80"/>
      <c r="J100" s="41"/>
      <c r="K100" s="80"/>
      <c r="L100" s="41"/>
      <c r="M100" s="80"/>
      <c r="O100" s="58"/>
      <c r="P100" s="8"/>
      <c r="Q100" s="63"/>
      <c r="R100" s="5"/>
      <c r="S100" s="63"/>
      <c r="U100" s="125"/>
      <c r="V100" s="125"/>
      <c r="W100" s="125"/>
    </row>
    <row r="101" spans="3:23" s="19" customFormat="1" x14ac:dyDescent="0.25">
      <c r="C101" s="123"/>
      <c r="D101" s="40"/>
      <c r="E101" s="40"/>
      <c r="F101" s="41"/>
      <c r="G101" s="80"/>
      <c r="H101" s="41"/>
      <c r="I101" s="80"/>
      <c r="J101" s="41"/>
      <c r="K101" s="80"/>
      <c r="L101" s="41"/>
      <c r="M101" s="80"/>
      <c r="O101" s="58"/>
      <c r="P101" s="8"/>
      <c r="Q101" s="63"/>
      <c r="R101" s="5"/>
      <c r="S101" s="63"/>
      <c r="U101" s="125"/>
      <c r="V101" s="125"/>
      <c r="W101" s="125"/>
    </row>
    <row r="102" spans="3:23" s="19" customFormat="1" x14ac:dyDescent="0.25">
      <c r="C102" s="123"/>
      <c r="D102" s="40"/>
      <c r="E102" s="40"/>
      <c r="F102" s="41"/>
      <c r="G102" s="80"/>
      <c r="H102" s="41"/>
      <c r="I102" s="80"/>
      <c r="J102" s="41"/>
      <c r="K102" s="80"/>
      <c r="L102" s="41"/>
      <c r="M102" s="80"/>
      <c r="O102" s="58"/>
      <c r="P102" s="8"/>
      <c r="Q102" s="63"/>
      <c r="R102" s="5"/>
      <c r="S102" s="63"/>
      <c r="U102" s="125"/>
      <c r="V102" s="125"/>
      <c r="W102" s="125"/>
    </row>
    <row r="103" spans="3:23" s="19" customFormat="1" x14ac:dyDescent="0.25">
      <c r="C103" s="123"/>
      <c r="D103" s="40"/>
      <c r="E103" s="40"/>
      <c r="F103" s="41"/>
      <c r="G103" s="80"/>
      <c r="H103" s="41"/>
      <c r="I103" s="80"/>
      <c r="J103" s="41"/>
      <c r="K103" s="80"/>
      <c r="L103" s="41"/>
      <c r="M103" s="80"/>
      <c r="O103" s="58"/>
      <c r="P103" s="8"/>
      <c r="Q103" s="63"/>
      <c r="R103" s="5"/>
      <c r="S103" s="63"/>
      <c r="U103" s="125"/>
      <c r="V103" s="125"/>
      <c r="W103" s="125"/>
    </row>
    <row r="104" spans="3:23" s="19" customFormat="1" x14ac:dyDescent="0.25">
      <c r="C104" s="123"/>
      <c r="D104" s="40"/>
      <c r="E104" s="40"/>
      <c r="F104" s="41"/>
      <c r="G104" s="80"/>
      <c r="H104" s="41"/>
      <c r="I104" s="80"/>
      <c r="J104" s="41"/>
      <c r="K104" s="80"/>
      <c r="L104" s="41"/>
      <c r="M104" s="80"/>
      <c r="O104" s="58"/>
      <c r="P104" s="8"/>
      <c r="Q104" s="63"/>
      <c r="R104" s="5"/>
      <c r="S104" s="63"/>
      <c r="U104" s="125"/>
      <c r="V104" s="125"/>
      <c r="W104" s="125"/>
    </row>
    <row r="105" spans="3:23" s="19" customFormat="1" x14ac:dyDescent="0.25">
      <c r="C105" s="123"/>
      <c r="D105" s="40"/>
      <c r="E105" s="40"/>
      <c r="F105" s="41"/>
      <c r="G105" s="80"/>
      <c r="H105" s="41"/>
      <c r="I105" s="80"/>
      <c r="J105" s="41"/>
      <c r="K105" s="80"/>
      <c r="L105" s="41"/>
      <c r="M105" s="80"/>
      <c r="O105" s="58"/>
      <c r="P105" s="8"/>
      <c r="Q105" s="63"/>
      <c r="R105" s="5"/>
      <c r="S105" s="63"/>
      <c r="U105" s="125"/>
    </row>
    <row r="106" spans="3:23" s="19" customFormat="1" ht="12.75" customHeight="1" x14ac:dyDescent="0.25">
      <c r="C106" s="123"/>
      <c r="D106" s="40"/>
      <c r="E106" s="40"/>
      <c r="F106" s="41"/>
      <c r="G106" s="80"/>
      <c r="H106" s="41"/>
      <c r="I106" s="80"/>
      <c r="J106" s="41"/>
      <c r="K106" s="80"/>
      <c r="L106" s="41"/>
      <c r="M106" s="80"/>
      <c r="O106" s="58"/>
      <c r="P106" s="8"/>
      <c r="Q106" s="63"/>
      <c r="R106" s="5"/>
      <c r="S106" s="63"/>
      <c r="U106" s="125"/>
      <c r="V106" s="125"/>
      <c r="W106" s="125"/>
    </row>
    <row r="107" spans="3:23" s="19" customFormat="1" x14ac:dyDescent="0.25">
      <c r="C107" s="123"/>
      <c r="D107" s="40"/>
      <c r="E107" s="40"/>
      <c r="F107" s="41"/>
      <c r="G107" s="80"/>
      <c r="H107" s="41"/>
      <c r="I107" s="80"/>
      <c r="J107" s="41"/>
      <c r="K107" s="80"/>
      <c r="L107" s="41"/>
      <c r="M107" s="80"/>
      <c r="O107" s="58"/>
      <c r="P107" s="8"/>
      <c r="Q107" s="63"/>
      <c r="R107" s="5"/>
      <c r="S107" s="63"/>
      <c r="U107" s="125"/>
      <c r="V107" s="125"/>
      <c r="W107" s="125"/>
    </row>
    <row r="108" spans="3:23" s="19" customFormat="1" x14ac:dyDescent="0.25">
      <c r="C108" s="123"/>
      <c r="D108" s="40"/>
      <c r="E108" s="40"/>
      <c r="F108" s="41"/>
      <c r="G108" s="80"/>
      <c r="H108" s="41"/>
      <c r="I108" s="80"/>
      <c r="J108" s="41"/>
      <c r="K108" s="80"/>
      <c r="L108" s="41"/>
      <c r="M108" s="80"/>
      <c r="O108" s="58"/>
      <c r="P108" s="8"/>
      <c r="Q108" s="63"/>
      <c r="R108" s="5"/>
      <c r="S108" s="63"/>
      <c r="U108" s="125"/>
      <c r="V108" s="125"/>
      <c r="W108" s="125"/>
    </row>
    <row r="109" spans="3:23" s="19" customFormat="1" x14ac:dyDescent="0.25">
      <c r="C109" s="123"/>
      <c r="D109" s="40"/>
      <c r="E109" s="40"/>
      <c r="F109" s="41"/>
      <c r="G109" s="80"/>
      <c r="H109" s="41"/>
      <c r="I109" s="80"/>
      <c r="J109" s="41"/>
      <c r="K109" s="80"/>
      <c r="L109" s="41"/>
      <c r="M109" s="80"/>
      <c r="O109" s="58"/>
      <c r="P109" s="8"/>
      <c r="Q109" s="63"/>
      <c r="R109" s="5"/>
      <c r="S109" s="63"/>
      <c r="U109" s="125"/>
      <c r="V109" s="125"/>
      <c r="W109" s="125"/>
    </row>
    <row r="110" spans="3:23" s="19" customFormat="1" x14ac:dyDescent="0.25">
      <c r="C110" s="123"/>
      <c r="D110" s="40"/>
      <c r="E110" s="40"/>
      <c r="F110" s="41"/>
      <c r="G110" s="80"/>
      <c r="H110" s="41"/>
      <c r="I110" s="80"/>
      <c r="J110" s="41"/>
      <c r="K110" s="80"/>
      <c r="L110" s="41"/>
      <c r="M110" s="80"/>
      <c r="O110" s="58"/>
      <c r="P110" s="8"/>
      <c r="Q110" s="63"/>
      <c r="R110" s="5"/>
      <c r="S110" s="63"/>
      <c r="U110" s="125"/>
      <c r="V110" s="125"/>
      <c r="W110" s="125"/>
    </row>
    <row r="111" spans="3:23" s="19" customFormat="1" x14ac:dyDescent="0.25">
      <c r="C111" s="123"/>
      <c r="D111" s="40"/>
      <c r="E111" s="40"/>
      <c r="F111" s="41"/>
      <c r="G111" s="80"/>
      <c r="H111" s="41"/>
      <c r="I111" s="80"/>
      <c r="J111" s="41"/>
      <c r="K111" s="80"/>
      <c r="L111" s="41"/>
      <c r="M111" s="80"/>
      <c r="O111" s="58"/>
      <c r="P111" s="8"/>
      <c r="Q111" s="63"/>
      <c r="R111" s="5"/>
      <c r="S111" s="63"/>
      <c r="U111" s="125"/>
      <c r="V111" s="125"/>
      <c r="W111" s="125"/>
    </row>
    <row r="112" spans="3:23" s="19" customFormat="1" x14ac:dyDescent="0.25">
      <c r="C112" s="123"/>
      <c r="D112" s="40"/>
      <c r="E112" s="40"/>
      <c r="F112" s="41"/>
      <c r="G112" s="80"/>
      <c r="H112" s="41"/>
      <c r="I112" s="80"/>
      <c r="J112" s="41"/>
      <c r="K112" s="80"/>
      <c r="L112" s="41"/>
      <c r="M112" s="80"/>
      <c r="O112" s="58"/>
      <c r="P112" s="8"/>
      <c r="Q112" s="63"/>
      <c r="R112" s="5"/>
      <c r="S112" s="63"/>
      <c r="U112" s="125"/>
      <c r="V112" s="125"/>
      <c r="W112" s="125"/>
    </row>
    <row r="113" spans="3:23" s="19" customFormat="1" x14ac:dyDescent="0.25">
      <c r="C113" s="123"/>
      <c r="D113" s="40"/>
      <c r="E113" s="40"/>
      <c r="F113" s="41"/>
      <c r="G113" s="80"/>
      <c r="H113" s="41"/>
      <c r="I113" s="80"/>
      <c r="J113" s="41"/>
      <c r="K113" s="80"/>
      <c r="L113" s="41"/>
      <c r="M113" s="80"/>
      <c r="O113" s="58"/>
      <c r="P113" s="8"/>
      <c r="Q113" s="63"/>
      <c r="R113" s="5"/>
      <c r="S113" s="63"/>
      <c r="U113" s="125"/>
      <c r="V113" s="125"/>
      <c r="W113" s="125"/>
    </row>
    <row r="114" spans="3:23" s="19" customFormat="1" x14ac:dyDescent="0.25">
      <c r="C114" s="123"/>
      <c r="D114" s="40"/>
      <c r="E114" s="40"/>
      <c r="F114" s="41"/>
      <c r="G114" s="80"/>
      <c r="H114" s="41"/>
      <c r="I114" s="80"/>
      <c r="J114" s="41"/>
      <c r="K114" s="80"/>
      <c r="L114" s="41"/>
      <c r="M114" s="80"/>
      <c r="O114" s="58"/>
      <c r="P114" s="8"/>
      <c r="Q114" s="63"/>
      <c r="R114" s="5"/>
      <c r="S114" s="63"/>
      <c r="U114" s="125"/>
    </row>
    <row r="115" spans="3:23" s="19" customFormat="1" x14ac:dyDescent="0.25">
      <c r="C115" s="123"/>
      <c r="D115" s="40"/>
      <c r="E115" s="40"/>
      <c r="F115" s="41"/>
      <c r="G115" s="80"/>
      <c r="H115" s="41"/>
      <c r="I115" s="80"/>
      <c r="J115" s="41"/>
      <c r="K115" s="80"/>
      <c r="L115" s="41"/>
      <c r="M115" s="80"/>
      <c r="O115" s="58"/>
      <c r="P115" s="8"/>
      <c r="Q115" s="63"/>
      <c r="R115" s="5"/>
      <c r="S115" s="63"/>
      <c r="U115" s="125"/>
    </row>
    <row r="116" spans="3:23" s="19" customFormat="1" x14ac:dyDescent="0.25">
      <c r="C116" s="123"/>
      <c r="D116" s="40"/>
      <c r="E116" s="40"/>
      <c r="F116" s="41"/>
      <c r="G116" s="80"/>
      <c r="H116" s="41"/>
      <c r="I116" s="80"/>
      <c r="J116" s="41"/>
      <c r="K116" s="80"/>
      <c r="L116" s="41"/>
      <c r="M116" s="80"/>
      <c r="O116" s="58"/>
      <c r="P116" s="8"/>
      <c r="Q116" s="63"/>
      <c r="R116" s="5"/>
      <c r="S116" s="63"/>
      <c r="U116" s="125"/>
      <c r="V116" s="125"/>
      <c r="W116" s="125"/>
    </row>
    <row r="117" spans="3:23" s="19" customFormat="1" x14ac:dyDescent="0.25">
      <c r="C117" s="123"/>
      <c r="D117" s="40"/>
      <c r="E117" s="40"/>
      <c r="F117" s="41"/>
      <c r="G117" s="80"/>
      <c r="H117" s="41"/>
      <c r="I117" s="80"/>
      <c r="J117" s="41"/>
      <c r="K117" s="80"/>
      <c r="L117" s="41"/>
      <c r="M117" s="80"/>
      <c r="O117" s="58"/>
      <c r="P117" s="8"/>
      <c r="Q117" s="63"/>
      <c r="R117" s="5"/>
      <c r="S117" s="63"/>
      <c r="U117" s="125"/>
      <c r="V117" s="125"/>
      <c r="W117" s="125"/>
    </row>
    <row r="118" spans="3:23" s="19" customFormat="1" x14ac:dyDescent="0.25">
      <c r="C118" s="123"/>
      <c r="D118" s="40"/>
      <c r="E118" s="40"/>
      <c r="F118" s="41"/>
      <c r="G118" s="80"/>
      <c r="H118" s="41"/>
      <c r="I118" s="80"/>
      <c r="J118" s="41"/>
      <c r="K118" s="80"/>
      <c r="L118" s="41"/>
      <c r="M118" s="80"/>
      <c r="O118" s="58"/>
      <c r="P118" s="8"/>
      <c r="Q118" s="63"/>
      <c r="R118" s="5"/>
      <c r="S118" s="63"/>
      <c r="U118" s="125"/>
      <c r="V118" s="125"/>
      <c r="W118" s="125"/>
    </row>
    <row r="119" spans="3:23" s="19" customFormat="1" x14ac:dyDescent="0.25">
      <c r="C119" s="123"/>
      <c r="D119" s="40"/>
      <c r="E119" s="40"/>
      <c r="F119" s="41"/>
      <c r="G119" s="80"/>
      <c r="H119" s="41"/>
      <c r="I119" s="80"/>
      <c r="J119" s="41"/>
      <c r="K119" s="80"/>
      <c r="L119" s="41"/>
      <c r="M119" s="80"/>
      <c r="O119" s="58"/>
      <c r="P119" s="8"/>
      <c r="Q119" s="63"/>
      <c r="R119" s="5"/>
      <c r="S119" s="63"/>
      <c r="U119" s="125"/>
      <c r="V119" s="125"/>
      <c r="W119" s="125"/>
    </row>
    <row r="120" spans="3:23" s="19" customFormat="1" x14ac:dyDescent="0.25">
      <c r="C120" s="123"/>
      <c r="D120" s="40"/>
      <c r="E120" s="40"/>
      <c r="F120" s="41"/>
      <c r="G120" s="80"/>
      <c r="H120" s="41"/>
      <c r="I120" s="80"/>
      <c r="J120" s="41"/>
      <c r="K120" s="80"/>
      <c r="L120" s="41"/>
      <c r="M120" s="80"/>
      <c r="O120" s="58"/>
      <c r="P120" s="8"/>
      <c r="Q120" s="63"/>
      <c r="R120" s="5"/>
      <c r="S120" s="63"/>
      <c r="U120" s="125"/>
      <c r="V120" s="125"/>
      <c r="W120" s="125"/>
    </row>
    <row r="121" spans="3:23" s="19" customFormat="1" x14ac:dyDescent="0.25">
      <c r="C121" s="123"/>
      <c r="D121" s="40"/>
      <c r="E121" s="40"/>
      <c r="F121" s="41"/>
      <c r="G121" s="80"/>
      <c r="H121" s="41"/>
      <c r="I121" s="80"/>
      <c r="J121" s="41"/>
      <c r="K121" s="80"/>
      <c r="L121" s="41"/>
      <c r="M121" s="80"/>
      <c r="O121" s="58"/>
      <c r="P121" s="8"/>
      <c r="Q121" s="63"/>
      <c r="R121" s="5"/>
      <c r="S121" s="63"/>
      <c r="U121" s="125"/>
      <c r="V121" s="125"/>
      <c r="W121" s="125"/>
    </row>
    <row r="122" spans="3:23" s="19" customFormat="1" x14ac:dyDescent="0.25">
      <c r="C122" s="123"/>
      <c r="D122" s="40"/>
      <c r="E122" s="40"/>
      <c r="F122" s="41"/>
      <c r="G122" s="80"/>
      <c r="H122" s="41"/>
      <c r="I122" s="80"/>
      <c r="J122" s="41"/>
      <c r="K122" s="80"/>
      <c r="L122" s="41"/>
      <c r="M122" s="80"/>
      <c r="O122" s="58"/>
      <c r="P122" s="8"/>
      <c r="Q122" s="63"/>
      <c r="R122" s="5"/>
      <c r="S122" s="63"/>
      <c r="U122" s="125"/>
      <c r="V122" s="125"/>
      <c r="W122" s="125"/>
    </row>
    <row r="123" spans="3:23" s="19" customFormat="1" x14ac:dyDescent="0.25">
      <c r="C123" s="123"/>
      <c r="D123" s="40"/>
      <c r="E123" s="40"/>
      <c r="F123" s="41"/>
      <c r="G123" s="80"/>
      <c r="H123" s="41"/>
      <c r="I123" s="80"/>
      <c r="J123" s="41"/>
      <c r="K123" s="80"/>
      <c r="L123" s="41"/>
      <c r="M123" s="80"/>
      <c r="O123" s="58"/>
      <c r="P123" s="8"/>
      <c r="Q123" s="63"/>
      <c r="R123" s="5"/>
      <c r="S123" s="63"/>
      <c r="U123" s="125"/>
      <c r="V123" s="125"/>
      <c r="W123" s="125"/>
    </row>
    <row r="124" spans="3:23" s="19" customFormat="1" x14ac:dyDescent="0.25">
      <c r="C124" s="123"/>
      <c r="D124" s="40"/>
      <c r="E124" s="40"/>
      <c r="F124" s="41"/>
      <c r="G124" s="80"/>
      <c r="H124" s="41"/>
      <c r="I124" s="80"/>
      <c r="J124" s="41"/>
      <c r="K124" s="80"/>
      <c r="L124" s="41"/>
      <c r="M124" s="80"/>
      <c r="O124" s="58"/>
      <c r="P124" s="8"/>
      <c r="Q124" s="63"/>
      <c r="R124" s="5"/>
      <c r="S124" s="63"/>
      <c r="U124" s="125"/>
      <c r="V124" s="125"/>
      <c r="W124" s="125"/>
    </row>
    <row r="125" spans="3:23" s="19" customFormat="1" x14ac:dyDescent="0.25">
      <c r="C125" s="123"/>
      <c r="D125" s="40"/>
      <c r="E125" s="40"/>
      <c r="F125" s="41"/>
      <c r="G125" s="80"/>
      <c r="H125" s="41"/>
      <c r="I125" s="80"/>
      <c r="J125" s="41"/>
      <c r="K125" s="80"/>
      <c r="L125" s="41"/>
      <c r="M125" s="80"/>
      <c r="O125" s="58"/>
      <c r="P125" s="8"/>
      <c r="Q125" s="63"/>
      <c r="R125" s="5"/>
      <c r="S125" s="63"/>
      <c r="U125" s="125"/>
      <c r="V125" s="125"/>
      <c r="W125" s="125"/>
    </row>
    <row r="126" spans="3:23" s="19" customFormat="1" x14ac:dyDescent="0.25">
      <c r="C126" s="123"/>
      <c r="D126" s="40"/>
      <c r="E126" s="40"/>
      <c r="F126" s="41"/>
      <c r="G126" s="80"/>
      <c r="H126" s="41"/>
      <c r="I126" s="80"/>
      <c r="J126" s="41"/>
      <c r="K126" s="80"/>
      <c r="L126" s="41"/>
      <c r="M126" s="80"/>
      <c r="O126" s="58"/>
      <c r="P126" s="8"/>
      <c r="Q126" s="63"/>
      <c r="R126" s="5"/>
      <c r="S126" s="63"/>
      <c r="U126" s="125"/>
      <c r="V126" s="125"/>
      <c r="W126" s="125"/>
    </row>
    <row r="127" spans="3:23" s="19" customFormat="1" x14ac:dyDescent="0.25">
      <c r="C127" s="123"/>
      <c r="D127" s="40"/>
      <c r="E127" s="40"/>
      <c r="F127" s="41"/>
      <c r="G127" s="80"/>
      <c r="H127" s="41"/>
      <c r="I127" s="80"/>
      <c r="J127" s="41"/>
      <c r="K127" s="80"/>
      <c r="L127" s="41"/>
      <c r="M127" s="80"/>
      <c r="O127" s="58"/>
      <c r="P127" s="8"/>
      <c r="Q127" s="63"/>
      <c r="R127" s="5"/>
      <c r="S127" s="63"/>
      <c r="U127" s="125"/>
      <c r="V127" s="125"/>
      <c r="W127" s="125"/>
    </row>
    <row r="128" spans="3:23" s="19" customFormat="1" x14ac:dyDescent="0.25">
      <c r="C128" s="123"/>
      <c r="D128" s="40"/>
      <c r="E128" s="40"/>
      <c r="F128" s="41"/>
      <c r="G128" s="80"/>
      <c r="H128" s="41"/>
      <c r="I128" s="80"/>
      <c r="J128" s="41"/>
      <c r="K128" s="80"/>
      <c r="L128" s="41"/>
      <c r="M128" s="80"/>
      <c r="O128" s="58"/>
      <c r="P128" s="8"/>
      <c r="Q128" s="63"/>
      <c r="R128" s="5"/>
      <c r="S128" s="63"/>
      <c r="U128" s="125"/>
      <c r="V128" s="125"/>
      <c r="W128" s="125"/>
    </row>
    <row r="129" spans="3:19" s="19" customFormat="1" x14ac:dyDescent="0.25">
      <c r="C129" s="123"/>
      <c r="D129" s="40"/>
      <c r="E129" s="40"/>
      <c r="F129" s="41"/>
      <c r="G129" s="80"/>
      <c r="H129" s="41"/>
      <c r="I129" s="80"/>
      <c r="J129" s="41"/>
      <c r="K129" s="80"/>
      <c r="L129" s="41"/>
      <c r="M129" s="80"/>
      <c r="O129" s="58"/>
      <c r="P129" s="8"/>
      <c r="Q129" s="63"/>
      <c r="R129" s="5"/>
      <c r="S129" s="63"/>
    </row>
    <row r="130" spans="3:19" s="19" customFormat="1" x14ac:dyDescent="0.25">
      <c r="C130" s="123"/>
      <c r="D130" s="40"/>
      <c r="E130" s="40"/>
      <c r="F130" s="41"/>
      <c r="G130" s="80"/>
      <c r="H130" s="41"/>
      <c r="I130" s="80"/>
      <c r="J130" s="41"/>
      <c r="K130" s="80"/>
      <c r="L130" s="41"/>
      <c r="M130" s="80"/>
      <c r="O130" s="58"/>
      <c r="P130" s="8"/>
      <c r="Q130" s="63"/>
      <c r="R130" s="5"/>
      <c r="S130" s="63"/>
    </row>
    <row r="131" spans="3:19" s="19" customFormat="1" x14ac:dyDescent="0.25">
      <c r="C131" s="123"/>
      <c r="D131" s="40"/>
      <c r="E131" s="40"/>
      <c r="F131" s="41"/>
      <c r="G131" s="80"/>
      <c r="H131" s="41"/>
      <c r="I131" s="80"/>
      <c r="J131" s="41"/>
      <c r="K131" s="80"/>
      <c r="L131" s="41"/>
      <c r="M131" s="80"/>
      <c r="O131" s="58"/>
      <c r="P131" s="8"/>
      <c r="Q131" s="63"/>
      <c r="R131" s="5"/>
      <c r="S131" s="63"/>
    </row>
    <row r="132" spans="3:19" s="19" customFormat="1" x14ac:dyDescent="0.25">
      <c r="C132" s="123"/>
      <c r="D132" s="40"/>
      <c r="E132" s="40"/>
      <c r="F132" s="41"/>
      <c r="G132" s="80"/>
      <c r="H132" s="41"/>
      <c r="I132" s="80"/>
      <c r="J132" s="41"/>
      <c r="K132" s="80"/>
      <c r="L132" s="41"/>
      <c r="M132" s="80"/>
      <c r="O132" s="58"/>
      <c r="P132" s="8"/>
      <c r="Q132" s="63"/>
      <c r="R132" s="5"/>
      <c r="S132" s="63"/>
    </row>
    <row r="133" spans="3:19" s="19" customFormat="1" x14ac:dyDescent="0.25">
      <c r="C133" s="123"/>
      <c r="D133" s="40"/>
      <c r="E133" s="40"/>
      <c r="F133" s="41"/>
      <c r="G133" s="80"/>
      <c r="H133" s="41"/>
      <c r="I133" s="80"/>
      <c r="J133" s="41"/>
      <c r="K133" s="80"/>
      <c r="L133" s="41"/>
      <c r="M133" s="80"/>
      <c r="O133" s="58"/>
      <c r="P133" s="8"/>
      <c r="Q133" s="63"/>
      <c r="R133" s="5"/>
      <c r="S133" s="63"/>
    </row>
    <row r="134" spans="3:19" s="19" customFormat="1" x14ac:dyDescent="0.25">
      <c r="C134" s="123"/>
      <c r="D134" s="40"/>
      <c r="E134" s="40"/>
      <c r="F134" s="41"/>
      <c r="G134" s="80"/>
      <c r="H134" s="41"/>
      <c r="I134" s="80"/>
      <c r="J134" s="41"/>
      <c r="K134" s="80"/>
      <c r="L134" s="41"/>
      <c r="M134" s="80"/>
      <c r="O134" s="58"/>
      <c r="P134" s="8"/>
      <c r="Q134" s="63"/>
      <c r="R134" s="5"/>
      <c r="S134" s="63"/>
    </row>
    <row r="135" spans="3:19" s="19" customFormat="1" x14ac:dyDescent="0.25">
      <c r="C135" s="123"/>
      <c r="D135" s="40"/>
      <c r="E135" s="40"/>
      <c r="F135" s="41"/>
      <c r="G135" s="80"/>
      <c r="H135" s="41"/>
      <c r="I135" s="80"/>
      <c r="J135" s="41"/>
      <c r="K135" s="80"/>
      <c r="L135" s="41"/>
      <c r="M135" s="80"/>
      <c r="O135" s="58"/>
      <c r="P135" s="8"/>
      <c r="Q135" s="63"/>
      <c r="R135" s="5"/>
      <c r="S135" s="63"/>
    </row>
    <row r="136" spans="3:19" s="19" customFormat="1" x14ac:dyDescent="0.25">
      <c r="C136" s="123"/>
      <c r="D136" s="40"/>
      <c r="E136" s="40"/>
      <c r="F136" s="41"/>
      <c r="G136" s="80"/>
      <c r="H136" s="41"/>
      <c r="I136" s="80"/>
      <c r="J136" s="41"/>
      <c r="K136" s="80"/>
      <c r="L136" s="41"/>
      <c r="M136" s="80"/>
      <c r="O136" s="58"/>
      <c r="P136" s="8"/>
      <c r="Q136" s="63"/>
      <c r="R136" s="5"/>
      <c r="S136" s="63"/>
    </row>
    <row r="137" spans="3:19" s="19" customFormat="1" x14ac:dyDescent="0.25">
      <c r="C137" s="123"/>
      <c r="D137" s="40"/>
      <c r="E137" s="40"/>
      <c r="F137" s="41"/>
      <c r="G137" s="80"/>
      <c r="H137" s="41"/>
      <c r="I137" s="80"/>
      <c r="J137" s="41"/>
      <c r="K137" s="80"/>
      <c r="L137" s="41"/>
      <c r="M137" s="80"/>
      <c r="O137" s="58"/>
      <c r="P137" s="8"/>
      <c r="Q137" s="63"/>
      <c r="R137" s="5"/>
      <c r="S137" s="63"/>
    </row>
    <row r="138" spans="3:19" s="19" customFormat="1" x14ac:dyDescent="0.25">
      <c r="C138" s="123"/>
      <c r="D138" s="40"/>
      <c r="E138" s="40"/>
      <c r="F138" s="41"/>
      <c r="G138" s="80"/>
      <c r="H138" s="41"/>
      <c r="I138" s="80"/>
      <c r="J138" s="41"/>
      <c r="K138" s="80"/>
      <c r="L138" s="41"/>
      <c r="M138" s="80"/>
      <c r="O138" s="58"/>
      <c r="P138" s="8"/>
      <c r="Q138" s="63"/>
      <c r="R138" s="5"/>
      <c r="S138" s="63"/>
    </row>
    <row r="139" spans="3:19" s="19" customFormat="1" x14ac:dyDescent="0.25">
      <c r="C139" s="123"/>
      <c r="D139" s="40"/>
      <c r="E139" s="40"/>
      <c r="F139" s="41"/>
      <c r="G139" s="80"/>
      <c r="H139" s="41"/>
      <c r="I139" s="80"/>
      <c r="J139" s="41"/>
      <c r="K139" s="80"/>
      <c r="L139" s="41"/>
      <c r="M139" s="80"/>
      <c r="O139" s="58"/>
      <c r="P139" s="8"/>
      <c r="Q139" s="63"/>
      <c r="R139" s="5"/>
      <c r="S139" s="63"/>
    </row>
    <row r="140" spans="3:19" s="19" customFormat="1" x14ac:dyDescent="0.25">
      <c r="C140" s="123"/>
      <c r="D140" s="40"/>
      <c r="E140" s="40"/>
      <c r="F140" s="41"/>
      <c r="G140" s="80"/>
      <c r="H140" s="41"/>
      <c r="I140" s="80"/>
      <c r="J140" s="41"/>
      <c r="K140" s="80"/>
      <c r="L140" s="41"/>
      <c r="M140" s="80"/>
      <c r="O140" s="58"/>
      <c r="P140" s="8"/>
      <c r="Q140" s="63"/>
      <c r="R140" s="5"/>
      <c r="S140" s="63"/>
    </row>
    <row r="141" spans="3:19" s="19" customFormat="1" x14ac:dyDescent="0.25">
      <c r="C141" s="123"/>
      <c r="D141" s="40"/>
      <c r="E141" s="40"/>
      <c r="F141" s="41"/>
      <c r="G141" s="80"/>
      <c r="H141" s="41"/>
      <c r="I141" s="80"/>
      <c r="J141" s="41"/>
      <c r="K141" s="80"/>
      <c r="L141" s="41"/>
      <c r="M141" s="80"/>
      <c r="O141" s="58"/>
      <c r="P141" s="8"/>
      <c r="Q141" s="63"/>
      <c r="R141" s="5"/>
      <c r="S141" s="63"/>
    </row>
    <row r="142" spans="3:19" s="19" customFormat="1" x14ac:dyDescent="0.25">
      <c r="C142" s="123"/>
      <c r="D142" s="40"/>
      <c r="E142" s="40"/>
      <c r="F142" s="41"/>
      <c r="G142" s="80"/>
      <c r="H142" s="41"/>
      <c r="I142" s="80"/>
      <c r="J142" s="41"/>
      <c r="K142" s="80"/>
      <c r="L142" s="41"/>
      <c r="M142" s="80"/>
      <c r="O142" s="58"/>
      <c r="P142" s="8"/>
      <c r="Q142" s="63"/>
      <c r="R142" s="5"/>
      <c r="S142" s="63"/>
    </row>
    <row r="143" spans="3:19" s="19" customFormat="1" x14ac:dyDescent="0.25">
      <c r="C143" s="123"/>
      <c r="D143" s="40"/>
      <c r="E143" s="40"/>
      <c r="F143" s="41"/>
      <c r="G143" s="80"/>
      <c r="H143" s="41"/>
      <c r="I143" s="80"/>
      <c r="J143" s="41"/>
      <c r="K143" s="80"/>
      <c r="L143" s="41"/>
      <c r="M143" s="80"/>
      <c r="O143" s="58"/>
      <c r="P143" s="8"/>
      <c r="Q143" s="63"/>
      <c r="R143" s="5"/>
      <c r="S143" s="63"/>
    </row>
    <row r="144" spans="3:19" s="19" customFormat="1" x14ac:dyDescent="0.25">
      <c r="C144" s="123"/>
      <c r="D144" s="40"/>
      <c r="E144" s="40"/>
      <c r="F144" s="41"/>
      <c r="G144" s="80"/>
      <c r="H144" s="41"/>
      <c r="I144" s="80"/>
      <c r="J144" s="41"/>
      <c r="K144" s="80"/>
      <c r="L144" s="41"/>
      <c r="M144" s="80"/>
      <c r="O144" s="58"/>
      <c r="P144" s="8"/>
      <c r="Q144" s="63"/>
      <c r="R144" s="5"/>
      <c r="S144" s="63"/>
    </row>
    <row r="145" spans="3:19" s="19" customFormat="1" x14ac:dyDescent="0.25">
      <c r="C145" s="123"/>
      <c r="D145" s="40"/>
      <c r="E145" s="40"/>
      <c r="F145" s="41"/>
      <c r="G145" s="80"/>
      <c r="H145" s="41"/>
      <c r="I145" s="80"/>
      <c r="J145" s="41"/>
      <c r="K145" s="80"/>
      <c r="L145" s="41"/>
      <c r="M145" s="80"/>
      <c r="O145" s="58"/>
      <c r="P145" s="8"/>
      <c r="Q145" s="63"/>
      <c r="R145" s="5"/>
      <c r="S145" s="63"/>
    </row>
    <row r="146" spans="3:19" s="19" customFormat="1" x14ac:dyDescent="0.25">
      <c r="C146" s="123"/>
      <c r="D146" s="40"/>
      <c r="E146" s="40"/>
      <c r="F146" s="41"/>
      <c r="G146" s="80"/>
      <c r="H146" s="41"/>
      <c r="I146" s="80"/>
      <c r="J146" s="41"/>
      <c r="K146" s="80"/>
      <c r="L146" s="41"/>
      <c r="M146" s="80"/>
      <c r="O146" s="58"/>
      <c r="P146" s="8"/>
      <c r="Q146" s="63"/>
      <c r="R146" s="5"/>
      <c r="S146" s="63"/>
    </row>
  </sheetData>
  <sheetProtection formatCells="0" formatColumns="0" formatRows="0" insertColumns="0" insertRows="0" deleteColumns="0" deleteRows="0" sort="0" autoFilter="0" pivotTables="0"/>
  <autoFilter ref="E8:E67"/>
  <mergeCells count="36">
    <mergeCell ref="T71:T74"/>
    <mergeCell ref="T76:T80"/>
    <mergeCell ref="P66:P67"/>
    <mergeCell ref="R66:R67"/>
    <mergeCell ref="F67:G67"/>
    <mergeCell ref="H67:I67"/>
    <mergeCell ref="J67:K67"/>
    <mergeCell ref="L67:M67"/>
    <mergeCell ref="A57:C57"/>
    <mergeCell ref="F65:G65"/>
    <mergeCell ref="H65:I65"/>
    <mergeCell ref="J65:K65"/>
    <mergeCell ref="L65:M65"/>
    <mergeCell ref="F66:G66"/>
    <mergeCell ref="H66:I66"/>
    <mergeCell ref="J66:K66"/>
    <mergeCell ref="L66:M66"/>
    <mergeCell ref="A33:C33"/>
    <mergeCell ref="A41:C41"/>
    <mergeCell ref="L8:M8"/>
    <mergeCell ref="A10:C10"/>
    <mergeCell ref="F2:M2"/>
    <mergeCell ref="A8:D8"/>
    <mergeCell ref="F8:G8"/>
    <mergeCell ref="H8:I8"/>
    <mergeCell ref="J8:K8"/>
    <mergeCell ref="A25:C25"/>
    <mergeCell ref="N2:N6"/>
    <mergeCell ref="G3:J3"/>
    <mergeCell ref="K3:M3"/>
    <mergeCell ref="G4:J4"/>
    <mergeCell ref="K4:M4"/>
    <mergeCell ref="G5:J5"/>
    <mergeCell ref="K5:M5"/>
    <mergeCell ref="G6:J6"/>
    <mergeCell ref="K6:M6"/>
  </mergeCells>
  <conditionalFormatting sqref="F3:F5 F11:F22 H11:H22 J11:J22 L11:L22 F42:F54 H42:H54 J42:J54 L42:L54 F58:F62 H58:H62 J58:J62 L58:L62 F26:F30 H26:H30 J26:J30 L26:L30 F34:F38 H34:H38 J34:J38 L34:L38">
    <cfRule type="cellIs" dxfId="113" priority="68" stopIfTrue="1" operator="between">
      <formula>4</formula>
      <formula>6</formula>
    </cfRule>
    <cfRule type="cellIs" dxfId="112" priority="69" stopIfTrue="1" operator="greaterThanOrEqual">
      <formula>7</formula>
    </cfRule>
    <cfRule type="cellIs" dxfId="111" priority="70" stopIfTrue="1" operator="lessThanOrEqual">
      <formula>3</formula>
    </cfRule>
  </conditionalFormatting>
  <conditionalFormatting sqref="C4 C49 P30:U30 P22:U22 P38:U38 P54:U54">
    <cfRule type="cellIs" dxfId="110" priority="67" operator="equal">
      <formula>0</formula>
    </cfRule>
  </conditionalFormatting>
  <conditionalFormatting sqref="D63 D55 D39 D31 D23">
    <cfRule type="cellIs" dxfId="109" priority="66" stopIfTrue="1" operator="notEqual">
      <formula>100</formula>
    </cfRule>
  </conditionalFormatting>
  <conditionalFormatting sqref="D65">
    <cfRule type="cellIs" dxfId="108" priority="65" stopIfTrue="1" operator="notEqual">
      <formula>1</formula>
    </cfRule>
  </conditionalFormatting>
  <conditionalFormatting sqref="H64 J64 L64 F64 F66:M66 F40 F24 H24 J24 L24 H40 J40 L40 F32 H32 J32 L32 F56 H56 J56 L56">
    <cfRule type="cellIs" dxfId="107" priority="62" stopIfTrue="1" operator="equal">
      <formula>2</formula>
    </cfRule>
    <cfRule type="cellIs" dxfId="106" priority="63" stopIfTrue="1" operator="equal">
      <formula>1</formula>
    </cfRule>
    <cfRule type="cellIs" dxfId="105" priority="64" stopIfTrue="1" operator="equal">
      <formula>3</formula>
    </cfRule>
  </conditionalFormatting>
  <conditionalFormatting sqref="J64 H64 L64 F64 F66:M66 F40 F24 H24 J24 L24 H40 J40 L40 F32 H32 J32 L32 F56 H56 J56 L56">
    <cfRule type="colorScale" priority="61">
      <colorScale>
        <cfvo type="num" val="1"/>
        <cfvo type="num" val="2"/>
        <cfvo type="num" val="4"/>
        <color rgb="FF00FF00"/>
        <color rgb="FFFFFF00"/>
        <color rgb="FFFF0000"/>
      </colorScale>
    </cfRule>
  </conditionalFormatting>
  <conditionalFormatting sqref="H64 J64 L64 F64 F66:M66 F40 F24 H24 J24 L24 H40 J40 L40 F32 H32 J32 L32 F56 H56 J56 L56">
    <cfRule type="cellIs" dxfId="104" priority="60" stopIfTrue="1" operator="equal">
      <formula>4</formula>
    </cfRule>
  </conditionalFormatting>
  <conditionalFormatting sqref="H64 J64 L64 F64 F66:M66 F40 F24 H24 J24 L24 H40 J40 L40 F32 H32 J32 L32 F56 H56 J56 L56">
    <cfRule type="cellIs" dxfId="103" priority="56" stopIfTrue="1" operator="equal">
      <formula>1</formula>
    </cfRule>
    <cfRule type="cellIs" dxfId="102" priority="57" stopIfTrue="1" operator="equal">
      <formula>2</formula>
    </cfRule>
    <cfRule type="cellIs" dxfId="101" priority="58" stopIfTrue="1" operator="equal">
      <formula>3</formula>
    </cfRule>
    <cfRule type="cellIs" dxfId="100" priority="59" stopIfTrue="1" operator="equal">
      <formula>4</formula>
    </cfRule>
  </conditionalFormatting>
  <conditionalFormatting sqref="E11:E22 E42:E54 E34:E38 E26:E30 E58:E62">
    <cfRule type="cellIs" dxfId="99" priority="55" operator="equal">
      <formula>"x"</formula>
    </cfRule>
  </conditionalFormatting>
  <conditionalFormatting sqref="F11:F22 H11:H22 J11:J22 L11:L22 F42:F54 H42:H54 J42:J54 L42:L54 F58:F62 H58:H62 J58:J62 L58:L62 F26:F30 H26:H30 J26:J30 L26:L30 F34:F38 H34:H38 J34:J38 L34:L38">
    <cfRule type="cellIs" dxfId="98" priority="54" operator="lessThan">
      <formula>1</formula>
    </cfRule>
  </conditionalFormatting>
  <conditionalFormatting sqref="E11 E34:E38 E26:E30">
    <cfRule type="cellIs" dxfId="97" priority="53" operator="notEqual">
      <formula>"x"</formula>
    </cfRule>
  </conditionalFormatting>
  <conditionalFormatting sqref="E12:E22">
    <cfRule type="cellIs" dxfId="96" priority="52" operator="notEqual">
      <formula>"x"</formula>
    </cfRule>
  </conditionalFormatting>
  <conditionalFormatting sqref="E42:E54">
    <cfRule type="cellIs" dxfId="95" priority="49" operator="notEqual">
      <formula>"x"</formula>
    </cfRule>
  </conditionalFormatting>
  <conditionalFormatting sqref="E58:E62">
    <cfRule type="cellIs" dxfId="94" priority="45" operator="notEqual">
      <formula>"x"</formula>
    </cfRule>
  </conditionalFormatting>
  <conditionalFormatting sqref="P11:R27 Q28:R28 P29:R64">
    <cfRule type="cellIs" dxfId="93" priority="44" operator="equal">
      <formula>0</formula>
    </cfRule>
  </conditionalFormatting>
  <conditionalFormatting sqref="F11:F22 H11:H22 J11:J22 L11:L22 F42:F54 H42:H54 J42:J54 L42:L54 F58:F62 H58:H62 J58:J62 L58:L62">
    <cfRule type="cellIs" dxfId="92" priority="41" stopIfTrue="1" operator="between">
      <formula>4</formula>
      <formula>6</formula>
    </cfRule>
    <cfRule type="cellIs" dxfId="91" priority="42" stopIfTrue="1" operator="greaterThanOrEqual">
      <formula>7</formula>
    </cfRule>
    <cfRule type="cellIs" dxfId="90" priority="43" stopIfTrue="1" operator="lessThanOrEqual">
      <formula>3</formula>
    </cfRule>
  </conditionalFormatting>
  <conditionalFormatting sqref="F40 F24 H24 J24 L24 H40 J40 L40 F32 H32 J32 L32 F56 H56 J56 L56">
    <cfRule type="cellIs" dxfId="89" priority="38" stopIfTrue="1" operator="equal">
      <formula>2</formula>
    </cfRule>
    <cfRule type="cellIs" dxfId="88" priority="39" stopIfTrue="1" operator="equal">
      <formula>1</formula>
    </cfRule>
    <cfRule type="cellIs" dxfId="87" priority="40" stopIfTrue="1" operator="equal">
      <formula>3</formula>
    </cfRule>
  </conditionalFormatting>
  <conditionalFormatting sqref="F40 F24 H24 J24 L24 H40 J40 L40 F32 H32 J32 L32 F56 H56 J56 L56">
    <cfRule type="colorScale" priority="37">
      <colorScale>
        <cfvo type="num" val="1"/>
        <cfvo type="num" val="2"/>
        <cfvo type="num" val="4"/>
        <color rgb="FF00FF00"/>
        <color rgb="FFFFFF00"/>
        <color rgb="FFFF0000"/>
      </colorScale>
    </cfRule>
  </conditionalFormatting>
  <conditionalFormatting sqref="F40 F24 H24 J24 L24 H40 J40 L40 F32 H32 J32 L32 F56 H56 J56 L56">
    <cfRule type="cellIs" dxfId="86" priority="36" stopIfTrue="1" operator="equal">
      <formula>4</formula>
    </cfRule>
  </conditionalFormatting>
  <conditionalFormatting sqref="F40 F24 H24 J24 L24 H40 J40 L40 F32 H32 J32 L32 F56 H56 J56 L56">
    <cfRule type="cellIs" dxfId="85" priority="32" stopIfTrue="1" operator="equal">
      <formula>1</formula>
    </cfRule>
    <cfRule type="cellIs" dxfId="84" priority="33" stopIfTrue="1" operator="equal">
      <formula>2</formula>
    </cfRule>
    <cfRule type="cellIs" dxfId="83" priority="34" stopIfTrue="1" operator="equal">
      <formula>3</formula>
    </cfRule>
    <cfRule type="cellIs" dxfId="82" priority="35" stopIfTrue="1" operator="equal">
      <formula>4</formula>
    </cfRule>
  </conditionalFormatting>
  <conditionalFormatting sqref="F11:F22 H11:H22 J11:J22 L11:L22 F42:F54 H42:H54 J42:J54 L42:L54 F58:F62 H58:H62 J58:J62 L58:L62">
    <cfRule type="cellIs" dxfId="81" priority="31" operator="lessThan">
      <formula>1</formula>
    </cfRule>
  </conditionalFormatting>
  <conditionalFormatting sqref="F11:F22 H11:H22 J11:J22 L11:L22 F42:F54 H42:H54 J42:J54 L42:L54 F58:F62 H58:H62 J58:J62 L58:L62">
    <cfRule type="cellIs" dxfId="80" priority="28" stopIfTrue="1" operator="between">
      <formula>4</formula>
      <formula>6</formula>
    </cfRule>
    <cfRule type="cellIs" dxfId="79" priority="29" stopIfTrue="1" operator="greaterThanOrEqual">
      <formula>7</formula>
    </cfRule>
    <cfRule type="cellIs" dxfId="78" priority="30" stopIfTrue="1" operator="lessThanOrEqual">
      <formula>3</formula>
    </cfRule>
  </conditionalFormatting>
  <conditionalFormatting sqref="F40 F24 H24 J24 L24 H40 J40 L40 F32 H32 J32 L32 F56 H56 J56 L56">
    <cfRule type="cellIs" dxfId="77" priority="25" stopIfTrue="1" operator="equal">
      <formula>2</formula>
    </cfRule>
    <cfRule type="cellIs" dxfId="76" priority="26" stopIfTrue="1" operator="equal">
      <formula>1</formula>
    </cfRule>
    <cfRule type="cellIs" dxfId="75" priority="27" stopIfTrue="1" operator="equal">
      <formula>3</formula>
    </cfRule>
  </conditionalFormatting>
  <conditionalFormatting sqref="F40 F24 H24 J24 L24 H40 J40 L40 F32 H32 J32 L32 F56 H56 J56 L56">
    <cfRule type="colorScale" priority="24">
      <colorScale>
        <cfvo type="num" val="1"/>
        <cfvo type="num" val="2"/>
        <cfvo type="num" val="4"/>
        <color rgb="FF00FF00"/>
        <color rgb="FFFFFF00"/>
        <color rgb="FFFF0000"/>
      </colorScale>
    </cfRule>
  </conditionalFormatting>
  <conditionalFormatting sqref="F40 F24 H24 J24 L24 H40 J40 L40 F32 H32 J32 L32 F56 H56 J56 L56">
    <cfRule type="cellIs" dxfId="74" priority="23" stopIfTrue="1" operator="equal">
      <formula>4</formula>
    </cfRule>
  </conditionalFormatting>
  <conditionalFormatting sqref="F40 F24 H24 J24 L24 H40 J40 L40 F32 H32 J32 L32 F56 H56 J56 L56">
    <cfRule type="cellIs" dxfId="73" priority="19" stopIfTrue="1" operator="equal">
      <formula>1</formula>
    </cfRule>
    <cfRule type="cellIs" dxfId="72" priority="20" stopIfTrue="1" operator="equal">
      <formula>2</formula>
    </cfRule>
    <cfRule type="cellIs" dxfId="71" priority="21" stopIfTrue="1" operator="equal">
      <formula>3</formula>
    </cfRule>
    <cfRule type="cellIs" dxfId="70" priority="22" stopIfTrue="1" operator="equal">
      <formula>4</formula>
    </cfRule>
  </conditionalFormatting>
  <conditionalFormatting sqref="F11:F22 H11:H22 J11:J22 L11:L22 F42:F54 H42:H54 J42:J54 L42:L54 F58:F62 H58:H62 J58:J62 L58:L62">
    <cfRule type="cellIs" dxfId="69" priority="18" operator="lessThan">
      <formula>1</formula>
    </cfRule>
  </conditionalFormatting>
  <conditionalFormatting sqref="F11:F22 H11:H22 J11:J22 L11:L22 F42:F54 H42:H54 J42:J54 L42:L54 F58:F62 H58:H62 J58:J62 L58:L62">
    <cfRule type="cellIs" dxfId="68" priority="11" stopIfTrue="1" operator="between">
      <formula>4</formula>
      <formula>6</formula>
    </cfRule>
    <cfRule type="cellIs" dxfId="67" priority="12" stopIfTrue="1" operator="greaterThanOrEqual">
      <formula>7</formula>
    </cfRule>
    <cfRule type="cellIs" dxfId="66" priority="13" stopIfTrue="1" operator="lessThanOrEqual">
      <formula>3</formula>
    </cfRule>
  </conditionalFormatting>
  <conditionalFormatting sqref="F40 F24 H24 J24 L24 H40 J40 L40 F32 H32 J32 L32 F56 H56 J56 L56">
    <cfRule type="cellIs" dxfId="65" priority="8" stopIfTrue="1" operator="equal">
      <formula>2</formula>
    </cfRule>
    <cfRule type="cellIs" dxfId="64" priority="9" stopIfTrue="1" operator="equal">
      <formula>1</formula>
    </cfRule>
    <cfRule type="cellIs" dxfId="63" priority="10" stopIfTrue="1" operator="equal">
      <formula>3</formula>
    </cfRule>
  </conditionalFormatting>
  <conditionalFormatting sqref="F40 F24 H24 J24 L24 H40 J40 L40 F32 H32 J32 L32 F56 H56 J56 L56">
    <cfRule type="colorScale" priority="7">
      <colorScale>
        <cfvo type="num" val="1"/>
        <cfvo type="num" val="2"/>
        <cfvo type="num" val="4"/>
        <color rgb="FF00FF00"/>
        <color rgb="FFFFFF00"/>
        <color rgb="FFFF0000"/>
      </colorScale>
    </cfRule>
  </conditionalFormatting>
  <conditionalFormatting sqref="F40 F24 H24 J24 L24 H40 J40 L40 F32 H32 J32 L32 F56 H56 J56 L56">
    <cfRule type="cellIs" dxfId="62" priority="6" stopIfTrue="1" operator="equal">
      <formula>4</formula>
    </cfRule>
  </conditionalFormatting>
  <conditionalFormatting sqref="F40 F24 H24 J24 L24 H40 J40 L40 F32 H32 J32 L32 F56 H56 J56 L56">
    <cfRule type="cellIs" dxfId="61" priority="2" stopIfTrue="1" operator="equal">
      <formula>1</formula>
    </cfRule>
    <cfRule type="cellIs" dxfId="60" priority="3" stopIfTrue="1" operator="equal">
      <formula>2</formula>
    </cfRule>
    <cfRule type="cellIs" dxfId="59" priority="4" stopIfTrue="1" operator="equal">
      <formula>3</formula>
    </cfRule>
    <cfRule type="cellIs" dxfId="58" priority="5" stopIfTrue="1" operator="equal">
      <formula>4</formula>
    </cfRule>
  </conditionalFormatting>
  <conditionalFormatting sqref="F11:F22 H11:H22 J11:J22 L11:L22 F42:F54 H42:H54 J42:J54 L42:L54 F58:F62 H58:H62 J58:J62 L58:L62">
    <cfRule type="cellIs" dxfId="57" priority="1" operator="lessThan">
      <formula>1</formula>
    </cfRule>
  </conditionalFormatting>
  <pageMargins left="0.19" right="0.17" top="0.71" bottom="0.41" header="0.17" footer="0.19"/>
  <pageSetup scale="89" fitToHeight="2" orientation="landscape" r:id="rId1"/>
  <headerFooter alignWithMargins="0">
    <oddHeader>&amp;L&amp;"Arial,Bold"&amp;12&amp;F&amp;R&amp;D - &amp;T</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1" r:id="rId4" name="Option Button 3">
              <controlPr defaultSize="0" autoFill="0" autoLine="0" autoPict="0" macro="[0]!clearRFQ">
                <anchor moveWithCells="1">
                  <from>
                    <xdr:col>2</xdr:col>
                    <xdr:colOff>0</xdr:colOff>
                    <xdr:row>5</xdr:row>
                    <xdr:rowOff>30480</xdr:rowOff>
                  </from>
                  <to>
                    <xdr:col>3</xdr:col>
                    <xdr:colOff>0</xdr:colOff>
                    <xdr:row>6</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W146"/>
  <sheetViews>
    <sheetView showGridLines="0" tabSelected="1" zoomScale="70" zoomScaleNormal="70" zoomScaleSheetLayoutView="100" workbookViewId="0">
      <pane xSplit="4" ySplit="8" topLeftCell="F29" activePane="bottomRight" state="frozen"/>
      <selection pane="topRight" activeCell="C1" sqref="C1"/>
      <selection pane="bottomLeft" activeCell="A2" sqref="A2"/>
      <selection pane="bottomRight" activeCell="P40" sqref="P40"/>
    </sheetView>
  </sheetViews>
  <sheetFormatPr defaultRowHeight="13.2" outlineLevelRow="1" outlineLevelCol="1" x14ac:dyDescent="0.25"/>
  <cols>
    <col min="1" max="2" width="3" customWidth="1"/>
    <col min="3" max="3" width="39.44140625" style="18" customWidth="1"/>
    <col min="4" max="4" width="8.5546875" style="16" customWidth="1"/>
    <col min="5" max="5" width="11.21875" style="16" customWidth="1"/>
    <col min="6" max="6" width="5.44140625" style="17" customWidth="1" outlineLevel="1"/>
    <col min="7" max="7" width="6.33203125" style="79" customWidth="1" outlineLevel="1"/>
    <col min="8" max="8" width="5.44140625" style="17" customWidth="1" outlineLevel="1"/>
    <col min="9" max="9" width="6.33203125" style="79" customWidth="1" outlineLevel="1"/>
    <col min="10" max="10" width="5.44140625" style="17" customWidth="1" outlineLevel="1"/>
    <col min="11" max="11" width="6.109375" style="79" customWidth="1" outlineLevel="1"/>
    <col min="12" max="12" width="5.44140625" style="17" customWidth="1" outlineLevel="1"/>
    <col min="13" max="13" width="6.6640625" style="79" customWidth="1" outlineLevel="1"/>
    <col min="14" max="14" width="2" style="3" customWidth="1" outlineLevel="1"/>
    <col min="15" max="15" width="14.44140625" style="53" customWidth="1"/>
    <col min="16" max="16" width="53.109375" style="8" customWidth="1"/>
    <col min="17" max="17" width="1.88671875" style="63" customWidth="1"/>
    <col min="18" max="18" width="53.109375" style="5" customWidth="1"/>
    <col min="19" max="19" width="1.88671875" style="63" customWidth="1"/>
    <col min="20" max="20" width="6.44140625" bestFit="1" customWidth="1"/>
    <col min="21" max="21" width="21.109375" bestFit="1" customWidth="1"/>
    <col min="22" max="22" width="28.5546875" bestFit="1" customWidth="1"/>
    <col min="23" max="23" width="34.88671875" bestFit="1" customWidth="1"/>
  </cols>
  <sheetData>
    <row r="1" spans="1:21" ht="16.5" customHeight="1" x14ac:dyDescent="0.25">
      <c r="A1" s="136" t="s">
        <v>53</v>
      </c>
    </row>
    <row r="2" spans="1:21" ht="13.8" thickBot="1" x14ac:dyDescent="0.3">
      <c r="C2" s="117" t="s">
        <v>46</v>
      </c>
      <c r="F2" s="190" t="s">
        <v>47</v>
      </c>
      <c r="G2" s="190"/>
      <c r="H2" s="190"/>
      <c r="I2" s="190"/>
      <c r="J2" s="190"/>
      <c r="K2" s="190"/>
      <c r="L2" s="190"/>
      <c r="M2" s="190"/>
      <c r="N2" s="172"/>
      <c r="O2" s="64"/>
      <c r="P2" s="6"/>
      <c r="Q2" s="64"/>
      <c r="R2" s="113"/>
      <c r="S2"/>
    </row>
    <row r="3" spans="1:21" ht="13.8" thickTop="1" x14ac:dyDescent="0.25">
      <c r="C3" s="131" t="s">
        <v>19</v>
      </c>
      <c r="F3" s="114">
        <v>9</v>
      </c>
      <c r="G3" s="173" t="s">
        <v>51</v>
      </c>
      <c r="H3" s="173"/>
      <c r="I3" s="173"/>
      <c r="J3" s="173"/>
      <c r="K3" s="174" t="s">
        <v>9</v>
      </c>
      <c r="L3" s="174"/>
      <c r="M3" s="175"/>
      <c r="N3" s="172"/>
      <c r="O3" s="211" t="s">
        <v>108</v>
      </c>
      <c r="P3" s="212"/>
      <c r="Q3" s="64"/>
      <c r="R3" s="113"/>
      <c r="S3"/>
    </row>
    <row r="4" spans="1:21" x14ac:dyDescent="0.25">
      <c r="C4" s="132" t="s">
        <v>20</v>
      </c>
      <c r="F4" s="115">
        <v>5</v>
      </c>
      <c r="G4" s="176" t="s">
        <v>8</v>
      </c>
      <c r="H4" s="176"/>
      <c r="I4" s="176"/>
      <c r="J4" s="176"/>
      <c r="K4" s="177" t="s">
        <v>10</v>
      </c>
      <c r="L4" s="177"/>
      <c r="M4" s="178"/>
      <c r="N4" s="172"/>
      <c r="O4" s="212"/>
      <c r="P4" s="212"/>
      <c r="Q4" s="64"/>
      <c r="R4" s="113"/>
      <c r="S4"/>
    </row>
    <row r="5" spans="1:21" ht="13.8" thickBot="1" x14ac:dyDescent="0.3">
      <c r="C5" s="133" t="s">
        <v>23</v>
      </c>
      <c r="F5" s="115">
        <v>1</v>
      </c>
      <c r="G5" s="179" t="s">
        <v>50</v>
      </c>
      <c r="H5" s="179"/>
      <c r="I5" s="179"/>
      <c r="J5" s="179"/>
      <c r="K5" s="180" t="s">
        <v>11</v>
      </c>
      <c r="L5" s="180"/>
      <c r="M5" s="181"/>
      <c r="N5" s="172"/>
      <c r="O5" s="212"/>
      <c r="P5" s="212"/>
      <c r="Q5" s="64"/>
      <c r="R5" s="113"/>
      <c r="S5"/>
    </row>
    <row r="6" spans="1:21" ht="14.4" thickTop="1" thickBot="1" x14ac:dyDescent="0.3">
      <c r="F6" s="116" t="s">
        <v>45</v>
      </c>
      <c r="G6" s="182" t="s">
        <v>49</v>
      </c>
      <c r="H6" s="182"/>
      <c r="I6" s="182"/>
      <c r="J6" s="182"/>
      <c r="K6" s="183" t="s">
        <v>48</v>
      </c>
      <c r="L6" s="184"/>
      <c r="M6" s="185"/>
      <c r="N6" s="172"/>
      <c r="O6" s="64"/>
      <c r="P6" s="6"/>
      <c r="Q6" s="64"/>
      <c r="R6" s="113"/>
      <c r="S6"/>
    </row>
    <row r="7" spans="1:21" ht="16.8" customHeight="1" thickTop="1" x14ac:dyDescent="0.25"/>
    <row r="8" spans="1:21" s="1" customFormat="1" ht="33" customHeight="1" thickBot="1" x14ac:dyDescent="0.35">
      <c r="A8" s="191" t="s">
        <v>22</v>
      </c>
      <c r="B8" s="192"/>
      <c r="C8" s="192"/>
      <c r="D8" s="193"/>
      <c r="E8" s="126" t="s">
        <v>43</v>
      </c>
      <c r="F8" s="194" t="s">
        <v>63</v>
      </c>
      <c r="G8" s="195"/>
      <c r="H8" s="196" t="s">
        <v>64</v>
      </c>
      <c r="I8" s="197"/>
      <c r="J8" s="188" t="s">
        <v>65</v>
      </c>
      <c r="K8" s="189"/>
      <c r="L8" s="188" t="s">
        <v>106</v>
      </c>
      <c r="M8" s="189"/>
      <c r="N8" s="102"/>
      <c r="O8" s="103" t="s">
        <v>18</v>
      </c>
      <c r="P8" s="104" t="s">
        <v>5</v>
      </c>
      <c r="Q8" s="104"/>
      <c r="R8" s="105" t="s">
        <v>6</v>
      </c>
      <c r="S8" s="104"/>
    </row>
    <row r="9" spans="1:21" x14ac:dyDescent="0.25">
      <c r="A9" s="10"/>
      <c r="B9" s="3"/>
      <c r="C9" s="11"/>
      <c r="D9" s="12" t="s">
        <v>1</v>
      </c>
      <c r="E9" s="74" t="s">
        <v>41</v>
      </c>
      <c r="F9" s="13"/>
      <c r="G9" s="77"/>
      <c r="H9" s="137"/>
      <c r="I9" s="138"/>
      <c r="J9" s="137"/>
      <c r="K9" s="138"/>
      <c r="L9" s="13"/>
      <c r="M9" s="83"/>
      <c r="N9" s="85"/>
      <c r="T9" s="39"/>
      <c r="U9" s="39"/>
    </row>
    <row r="10" spans="1:21" s="45" customFormat="1" ht="15.6" x14ac:dyDescent="0.25">
      <c r="A10" s="186" t="s">
        <v>71</v>
      </c>
      <c r="B10" s="187"/>
      <c r="C10" s="187"/>
      <c r="D10" s="50">
        <v>0.25</v>
      </c>
      <c r="E10" s="127" t="s">
        <v>41</v>
      </c>
      <c r="F10" s="119"/>
      <c r="G10" s="120">
        <f>+G23*$D10/$D$65</f>
        <v>1.075</v>
      </c>
      <c r="H10" s="119"/>
      <c r="I10" s="120">
        <f>+I23*$D10/$D$65</f>
        <v>1.1000000000000001</v>
      </c>
      <c r="J10" s="119"/>
      <c r="K10" s="120">
        <f>+K23*$D10/$D$65</f>
        <v>1.4500000000000002</v>
      </c>
      <c r="L10" s="119"/>
      <c r="M10" s="120">
        <f>+M23*$D10/$D$65</f>
        <v>0</v>
      </c>
      <c r="N10" s="86"/>
      <c r="O10" s="54" t="s">
        <v>62</v>
      </c>
      <c r="P10" s="59" t="s">
        <v>102</v>
      </c>
      <c r="Q10" s="68"/>
      <c r="R10" s="44"/>
      <c r="S10" s="68"/>
      <c r="T10" s="107"/>
      <c r="U10" s="107"/>
    </row>
    <row r="11" spans="1:21" ht="33" customHeight="1" outlineLevel="1" x14ac:dyDescent="0.25">
      <c r="A11" s="20"/>
      <c r="B11" s="21"/>
      <c r="C11" s="143" t="s">
        <v>52</v>
      </c>
      <c r="D11" s="144">
        <v>25</v>
      </c>
      <c r="E11" s="75">
        <v>0</v>
      </c>
      <c r="F11" s="15">
        <v>1</v>
      </c>
      <c r="G11" s="118">
        <f t="shared" ref="G11:G21" si="0">+$D11/$D$23*F11</f>
        <v>0.25</v>
      </c>
      <c r="H11" s="15">
        <v>9</v>
      </c>
      <c r="I11" s="118">
        <f t="shared" ref="I11:I21" si="1">+$D11/$D$23*H11</f>
        <v>2.25</v>
      </c>
      <c r="J11" s="15">
        <v>9</v>
      </c>
      <c r="K11" s="118">
        <f t="shared" ref="K11:K21" si="2">+$D11/$D$23*J11</f>
        <v>2.25</v>
      </c>
      <c r="L11" s="15"/>
      <c r="M11" s="118">
        <f t="shared" ref="M11:M21" si="3">+$D11/$D$23*L11</f>
        <v>0</v>
      </c>
      <c r="N11" s="99"/>
      <c r="O11" s="55"/>
      <c r="P11" s="149" t="s">
        <v>73</v>
      </c>
      <c r="Q11" s="157" t="s">
        <v>36</v>
      </c>
      <c r="R11" s="152" t="s">
        <v>77</v>
      </c>
      <c r="S11" s="65" t="s">
        <v>36</v>
      </c>
      <c r="T11" s="5"/>
      <c r="U11" s="5"/>
    </row>
    <row r="12" spans="1:21" outlineLevel="1" x14ac:dyDescent="0.25">
      <c r="A12" s="20"/>
      <c r="B12" s="21"/>
      <c r="C12" s="145" t="s">
        <v>16</v>
      </c>
      <c r="D12" s="144">
        <v>10</v>
      </c>
      <c r="E12" s="75">
        <v>0</v>
      </c>
      <c r="F12" s="15">
        <v>5</v>
      </c>
      <c r="G12" s="118">
        <f t="shared" si="0"/>
        <v>0.5</v>
      </c>
      <c r="H12" s="15">
        <v>9</v>
      </c>
      <c r="I12" s="118">
        <f t="shared" si="1"/>
        <v>0.9</v>
      </c>
      <c r="J12" s="15">
        <v>5</v>
      </c>
      <c r="K12" s="118">
        <f t="shared" si="2"/>
        <v>0.5</v>
      </c>
      <c r="L12" s="15"/>
      <c r="M12" s="118">
        <f t="shared" si="3"/>
        <v>0</v>
      </c>
      <c r="N12" s="99"/>
      <c r="O12" s="55"/>
      <c r="P12" s="150" t="s">
        <v>37</v>
      </c>
      <c r="Q12" s="157" t="s">
        <v>36</v>
      </c>
      <c r="R12" s="153" t="s">
        <v>25</v>
      </c>
      <c r="S12" s="65" t="s">
        <v>36</v>
      </c>
      <c r="T12" s="5"/>
      <c r="U12" s="5"/>
    </row>
    <row r="13" spans="1:21" ht="26.4" outlineLevel="1" x14ac:dyDescent="0.25">
      <c r="A13" s="20"/>
      <c r="B13" s="21"/>
      <c r="C13" s="143" t="s">
        <v>92</v>
      </c>
      <c r="D13" s="144">
        <v>5</v>
      </c>
      <c r="E13" s="75">
        <v>0</v>
      </c>
      <c r="F13" s="15">
        <v>9</v>
      </c>
      <c r="G13" s="118">
        <f t="shared" si="0"/>
        <v>0.45</v>
      </c>
      <c r="H13" s="15">
        <v>5</v>
      </c>
      <c r="I13" s="118">
        <f t="shared" si="1"/>
        <v>0.25</v>
      </c>
      <c r="J13" s="15">
        <v>9</v>
      </c>
      <c r="K13" s="118">
        <f t="shared" si="2"/>
        <v>0.45</v>
      </c>
      <c r="L13" s="15"/>
      <c r="M13" s="118">
        <f t="shared" si="3"/>
        <v>0</v>
      </c>
      <c r="N13" s="99"/>
      <c r="O13" s="55"/>
      <c r="P13" s="170" t="s">
        <v>93</v>
      </c>
      <c r="Q13" s="157" t="s">
        <v>36</v>
      </c>
      <c r="R13" s="154"/>
      <c r="S13" s="65" t="s">
        <v>36</v>
      </c>
      <c r="T13" s="5"/>
      <c r="U13" s="5"/>
    </row>
    <row r="14" spans="1:21" outlineLevel="1" x14ac:dyDescent="0.25">
      <c r="A14" s="20"/>
      <c r="B14" s="21"/>
      <c r="C14" s="145" t="s">
        <v>17</v>
      </c>
      <c r="D14" s="144">
        <v>15</v>
      </c>
      <c r="E14" s="75">
        <v>0</v>
      </c>
      <c r="F14" s="15">
        <v>5</v>
      </c>
      <c r="G14" s="118">
        <f t="shared" si="0"/>
        <v>0.75</v>
      </c>
      <c r="H14" s="15">
        <v>1</v>
      </c>
      <c r="I14" s="118">
        <f t="shared" si="1"/>
        <v>0.15</v>
      </c>
      <c r="J14" s="15">
        <v>5</v>
      </c>
      <c r="K14" s="118">
        <f t="shared" si="2"/>
        <v>0.75</v>
      </c>
      <c r="L14" s="15"/>
      <c r="M14" s="118">
        <f t="shared" si="3"/>
        <v>0</v>
      </c>
      <c r="N14" s="99"/>
      <c r="O14" s="55"/>
      <c r="P14" s="150" t="s">
        <v>38</v>
      </c>
      <c r="Q14" s="157" t="s">
        <v>36</v>
      </c>
      <c r="R14" s="154"/>
      <c r="S14" s="65" t="s">
        <v>36</v>
      </c>
      <c r="T14" s="65"/>
      <c r="U14" s="65"/>
    </row>
    <row r="15" spans="1:21" outlineLevel="1" x14ac:dyDescent="0.25">
      <c r="A15" s="20"/>
      <c r="B15" s="21"/>
      <c r="C15" s="145" t="s">
        <v>24</v>
      </c>
      <c r="D15" s="144">
        <v>5</v>
      </c>
      <c r="E15" s="75">
        <v>0</v>
      </c>
      <c r="F15" s="15">
        <v>5</v>
      </c>
      <c r="G15" s="118">
        <f t="shared" si="0"/>
        <v>0.25</v>
      </c>
      <c r="H15" s="15">
        <v>9</v>
      </c>
      <c r="I15" s="118">
        <f t="shared" si="1"/>
        <v>0.45</v>
      </c>
      <c r="J15" s="15">
        <v>9</v>
      </c>
      <c r="K15" s="118">
        <f t="shared" si="2"/>
        <v>0.45</v>
      </c>
      <c r="L15" s="15"/>
      <c r="M15" s="118">
        <f t="shared" si="3"/>
        <v>0</v>
      </c>
      <c r="N15" s="99"/>
      <c r="O15" s="55"/>
      <c r="P15" s="150" t="s">
        <v>39</v>
      </c>
      <c r="Q15" s="157" t="s">
        <v>36</v>
      </c>
      <c r="R15" s="154"/>
      <c r="S15" s="65" t="s">
        <v>36</v>
      </c>
      <c r="T15" s="65"/>
      <c r="U15" s="65"/>
    </row>
    <row r="16" spans="1:21" ht="13.8" customHeight="1" outlineLevel="1" x14ac:dyDescent="0.25">
      <c r="A16" s="20"/>
      <c r="B16" s="21"/>
      <c r="C16" s="146" t="s">
        <v>66</v>
      </c>
      <c r="D16" s="144">
        <v>10</v>
      </c>
      <c r="E16" s="75">
        <v>0</v>
      </c>
      <c r="F16" s="15"/>
      <c r="G16" s="118">
        <f t="shared" si="0"/>
        <v>0</v>
      </c>
      <c r="H16" s="15">
        <v>1</v>
      </c>
      <c r="I16" s="118">
        <f t="shared" si="1"/>
        <v>0.1</v>
      </c>
      <c r="J16" s="15">
        <v>5</v>
      </c>
      <c r="K16" s="118">
        <f t="shared" si="2"/>
        <v>0.5</v>
      </c>
      <c r="L16" s="15"/>
      <c r="M16" s="118">
        <f t="shared" si="3"/>
        <v>0</v>
      </c>
      <c r="N16" s="99"/>
      <c r="O16" s="55"/>
      <c r="P16" s="151" t="s">
        <v>78</v>
      </c>
      <c r="Q16" s="157" t="s">
        <v>36</v>
      </c>
      <c r="R16" s="155"/>
      <c r="S16" s="65" t="s">
        <v>36</v>
      </c>
      <c r="T16" s="65"/>
      <c r="U16" s="65"/>
    </row>
    <row r="17" spans="1:21" outlineLevel="1" x14ac:dyDescent="0.25">
      <c r="A17" s="20"/>
      <c r="B17" s="21"/>
      <c r="C17" s="146" t="s">
        <v>107</v>
      </c>
      <c r="D17" s="144">
        <v>15</v>
      </c>
      <c r="E17" s="75">
        <v>0</v>
      </c>
      <c r="F17" s="15">
        <v>5</v>
      </c>
      <c r="G17" s="118">
        <f t="shared" si="0"/>
        <v>0.75</v>
      </c>
      <c r="H17" s="15">
        <v>1</v>
      </c>
      <c r="I17" s="118">
        <f t="shared" si="1"/>
        <v>0.15</v>
      </c>
      <c r="J17" s="15">
        <v>5</v>
      </c>
      <c r="K17" s="118">
        <f t="shared" si="2"/>
        <v>0.75</v>
      </c>
      <c r="L17" s="15"/>
      <c r="M17" s="118">
        <f t="shared" si="3"/>
        <v>0</v>
      </c>
      <c r="N17" s="99"/>
      <c r="O17" s="55"/>
      <c r="P17" s="151" t="s">
        <v>79</v>
      </c>
      <c r="Q17" s="157" t="s">
        <v>36</v>
      </c>
      <c r="R17" s="156"/>
      <c r="S17" s="65" t="s">
        <v>36</v>
      </c>
      <c r="T17" s="5"/>
      <c r="U17" s="5"/>
    </row>
    <row r="18" spans="1:21" outlineLevel="1" x14ac:dyDescent="0.25">
      <c r="A18" s="20"/>
      <c r="B18" s="21"/>
      <c r="C18" s="146" t="s">
        <v>67</v>
      </c>
      <c r="D18" s="144">
        <v>15</v>
      </c>
      <c r="E18" s="75">
        <v>0</v>
      </c>
      <c r="F18" s="15">
        <v>9</v>
      </c>
      <c r="G18" s="118">
        <f t="shared" si="0"/>
        <v>1.3499999999999999</v>
      </c>
      <c r="H18" s="15">
        <v>1</v>
      </c>
      <c r="I18" s="118">
        <f t="shared" si="1"/>
        <v>0.15</v>
      </c>
      <c r="J18" s="15">
        <v>1</v>
      </c>
      <c r="K18" s="118">
        <f t="shared" si="2"/>
        <v>0.15</v>
      </c>
      <c r="L18" s="15"/>
      <c r="M18" s="118">
        <f t="shared" si="3"/>
        <v>0</v>
      </c>
      <c r="N18" s="99"/>
      <c r="O18" s="55"/>
      <c r="P18" s="151" t="s">
        <v>84</v>
      </c>
      <c r="Q18" s="157" t="s">
        <v>36</v>
      </c>
      <c r="R18" s="156"/>
      <c r="S18" s="65" t="s">
        <v>36</v>
      </c>
      <c r="T18" s="5"/>
      <c r="U18" s="5"/>
    </row>
    <row r="19" spans="1:21" outlineLevel="1" x14ac:dyDescent="0.25">
      <c r="A19" s="20"/>
      <c r="B19" s="21"/>
      <c r="C19" s="146" t="s">
        <v>68</v>
      </c>
      <c r="D19" s="144">
        <v>0</v>
      </c>
      <c r="E19" s="75">
        <v>0</v>
      </c>
      <c r="F19" s="15"/>
      <c r="G19" s="118">
        <f t="shared" si="0"/>
        <v>0</v>
      </c>
      <c r="H19" s="15"/>
      <c r="I19" s="118">
        <f t="shared" si="1"/>
        <v>0</v>
      </c>
      <c r="J19" s="15"/>
      <c r="K19" s="118">
        <f t="shared" si="2"/>
        <v>0</v>
      </c>
      <c r="L19" s="15"/>
      <c r="M19" s="118">
        <f t="shared" si="3"/>
        <v>0</v>
      </c>
      <c r="N19" s="99"/>
      <c r="O19" s="55"/>
      <c r="P19" s="151" t="s">
        <v>40</v>
      </c>
      <c r="Q19" s="157" t="s">
        <v>36</v>
      </c>
      <c r="R19" s="156"/>
      <c r="S19" s="65" t="s">
        <v>36</v>
      </c>
      <c r="T19" s="5"/>
      <c r="U19" s="5"/>
    </row>
    <row r="20" spans="1:21" outlineLevel="1" x14ac:dyDescent="0.25">
      <c r="A20" s="20"/>
      <c r="B20" s="21"/>
      <c r="C20" s="146" t="s">
        <v>69</v>
      </c>
      <c r="D20" s="144">
        <v>0</v>
      </c>
      <c r="E20" s="75">
        <v>0</v>
      </c>
      <c r="F20" s="15"/>
      <c r="G20" s="118">
        <f t="shared" si="0"/>
        <v>0</v>
      </c>
      <c r="H20" s="15"/>
      <c r="I20" s="118">
        <f t="shared" si="1"/>
        <v>0</v>
      </c>
      <c r="J20" s="15"/>
      <c r="K20" s="118">
        <f t="shared" si="2"/>
        <v>0</v>
      </c>
      <c r="L20" s="15"/>
      <c r="M20" s="118">
        <f t="shared" si="3"/>
        <v>0</v>
      </c>
      <c r="N20" s="99"/>
      <c r="O20" s="55"/>
      <c r="P20" s="151" t="s">
        <v>83</v>
      </c>
      <c r="Q20" s="157" t="s">
        <v>36</v>
      </c>
      <c r="R20" s="156"/>
      <c r="S20" s="65" t="s">
        <v>36</v>
      </c>
      <c r="T20" s="5"/>
      <c r="U20" s="5"/>
    </row>
    <row r="21" spans="1:21" outlineLevel="1" x14ac:dyDescent="0.25">
      <c r="A21" s="20"/>
      <c r="B21" s="21"/>
      <c r="C21" s="146" t="s">
        <v>32</v>
      </c>
      <c r="D21" s="144">
        <v>0</v>
      </c>
      <c r="E21" s="75">
        <v>0</v>
      </c>
      <c r="F21" s="15"/>
      <c r="G21" s="118">
        <f t="shared" si="0"/>
        <v>0</v>
      </c>
      <c r="H21" s="15"/>
      <c r="I21" s="118">
        <f t="shared" si="1"/>
        <v>0</v>
      </c>
      <c r="J21" s="15"/>
      <c r="K21" s="118">
        <f t="shared" si="2"/>
        <v>0</v>
      </c>
      <c r="L21" s="15"/>
      <c r="M21" s="118">
        <f t="shared" si="3"/>
        <v>0</v>
      </c>
      <c r="N21" s="99"/>
      <c r="O21" s="55"/>
      <c r="P21" s="151" t="s">
        <v>74</v>
      </c>
      <c r="Q21" s="157" t="s">
        <v>36</v>
      </c>
      <c r="R21" s="156"/>
      <c r="S21" s="65" t="s">
        <v>36</v>
      </c>
      <c r="T21" s="5"/>
      <c r="U21" s="5"/>
    </row>
    <row r="22" spans="1:21" outlineLevel="1" x14ac:dyDescent="0.25">
      <c r="A22" s="20"/>
      <c r="B22" s="21"/>
      <c r="C22" s="166" t="s">
        <v>81</v>
      </c>
      <c r="D22" s="144">
        <v>0</v>
      </c>
      <c r="E22" s="75">
        <v>0</v>
      </c>
      <c r="F22" s="15"/>
      <c r="G22" s="118">
        <f>+$D22/$D$23*F22</f>
        <v>0</v>
      </c>
      <c r="H22" s="15"/>
      <c r="I22" s="118">
        <f>+$D22/$D$23*H22</f>
        <v>0</v>
      </c>
      <c r="J22" s="15"/>
      <c r="K22" s="118">
        <f>+$D22/$D$23*J22</f>
        <v>0</v>
      </c>
      <c r="L22" s="15"/>
      <c r="M22" s="118">
        <f>+$D22/$D$23*L22</f>
        <v>0</v>
      </c>
      <c r="N22" s="99"/>
      <c r="O22" s="55"/>
      <c r="P22" s="167" t="s">
        <v>82</v>
      </c>
      <c r="Q22" s="66" t="s">
        <v>36</v>
      </c>
      <c r="R22" s="158">
        <v>0</v>
      </c>
      <c r="S22" s="66" t="s">
        <v>36</v>
      </c>
      <c r="T22" s="108"/>
      <c r="U22" s="108"/>
    </row>
    <row r="23" spans="1:21" s="43" customFormat="1" x14ac:dyDescent="0.25">
      <c r="A23" s="22" t="s">
        <v>3</v>
      </c>
      <c r="B23" s="23"/>
      <c r="C23" s="24"/>
      <c r="D23" s="48">
        <f>SUM(D11:D22)</f>
        <v>100</v>
      </c>
      <c r="E23" s="134" t="s">
        <v>41</v>
      </c>
      <c r="F23" s="29"/>
      <c r="G23" s="82">
        <f>SUM(G11:G22)</f>
        <v>4.3</v>
      </c>
      <c r="H23" s="29"/>
      <c r="I23" s="91">
        <f>SUM(I11:I22)</f>
        <v>4.4000000000000004</v>
      </c>
      <c r="J23" s="92"/>
      <c r="K23" s="91">
        <f>SUM(K11:K22)</f>
        <v>5.8000000000000007</v>
      </c>
      <c r="L23" s="92"/>
      <c r="M23" s="91">
        <f>SUM(M11:M22)</f>
        <v>0</v>
      </c>
      <c r="N23" s="95"/>
      <c r="O23" s="98" t="s">
        <v>54</v>
      </c>
      <c r="P23" s="47"/>
      <c r="Q23" s="66"/>
      <c r="R23" s="42"/>
      <c r="S23" s="66"/>
      <c r="T23" s="42"/>
      <c r="U23" s="42"/>
    </row>
    <row r="24" spans="1:21" s="43" customFormat="1" x14ac:dyDescent="0.25">
      <c r="A24" s="25" t="s">
        <v>2</v>
      </c>
      <c r="B24" s="23"/>
      <c r="C24" s="26"/>
      <c r="D24" s="30"/>
      <c r="E24" s="130" t="s">
        <v>41</v>
      </c>
      <c r="F24" s="139">
        <f>RANK(G23,$G23:$M23)</f>
        <v>3</v>
      </c>
      <c r="G24" s="82"/>
      <c r="H24" s="139">
        <f>RANK(I23,$G23:$M23)</f>
        <v>2</v>
      </c>
      <c r="I24" s="91"/>
      <c r="J24" s="139">
        <f>RANK(K23,$G23:$M23)</f>
        <v>1</v>
      </c>
      <c r="K24" s="91"/>
      <c r="L24" s="139">
        <f>RANK(M23,$G23:$M23)</f>
        <v>4</v>
      </c>
      <c r="M24" s="91"/>
      <c r="N24" s="87"/>
      <c r="O24" s="55"/>
      <c r="P24" s="60"/>
      <c r="Q24" s="66"/>
      <c r="R24" s="42"/>
      <c r="S24" s="66"/>
      <c r="T24" s="42"/>
      <c r="U24" s="42"/>
    </row>
    <row r="25" spans="1:21" s="45" customFormat="1" ht="15.6" x14ac:dyDescent="0.25">
      <c r="A25" s="186" t="s">
        <v>70</v>
      </c>
      <c r="B25" s="187"/>
      <c r="C25" s="187"/>
      <c r="D25" s="50">
        <v>0.25</v>
      </c>
      <c r="E25" s="127" t="s">
        <v>41</v>
      </c>
      <c r="F25" s="119"/>
      <c r="G25" s="120">
        <f>+G31*$D25/$D$65</f>
        <v>1.25</v>
      </c>
      <c r="H25" s="119"/>
      <c r="I25" s="120">
        <f>+I31*$D25/$D$65</f>
        <v>1.25</v>
      </c>
      <c r="J25" s="119"/>
      <c r="K25" s="120">
        <f>+K31*$D25/$D$65</f>
        <v>0.4375</v>
      </c>
      <c r="L25" s="119"/>
      <c r="M25" s="120">
        <f>+M31*$D25/$D$65</f>
        <v>0</v>
      </c>
      <c r="N25" s="86"/>
      <c r="O25" s="54" t="s">
        <v>7</v>
      </c>
      <c r="P25" s="59" t="s">
        <v>103</v>
      </c>
      <c r="Q25" s="73"/>
      <c r="R25" s="44"/>
      <c r="S25" s="73"/>
      <c r="T25" s="107"/>
      <c r="U25" s="107"/>
    </row>
    <row r="26" spans="1:21" outlineLevel="1" x14ac:dyDescent="0.25">
      <c r="A26" s="20"/>
      <c r="B26" s="21"/>
      <c r="C26" s="143" t="s">
        <v>85</v>
      </c>
      <c r="D26" s="14">
        <v>25</v>
      </c>
      <c r="E26" s="75">
        <v>0</v>
      </c>
      <c r="F26" s="15">
        <v>5</v>
      </c>
      <c r="G26" s="118">
        <f>+$D26/$D$31*F26</f>
        <v>1.25</v>
      </c>
      <c r="H26" s="15">
        <v>5</v>
      </c>
      <c r="I26" s="118">
        <f>+$D26/$D$31*H26</f>
        <v>1.25</v>
      </c>
      <c r="J26" s="15">
        <v>5</v>
      </c>
      <c r="K26" s="118">
        <f>+$D26/$D$31*J26</f>
        <v>1.25</v>
      </c>
      <c r="L26" s="15"/>
      <c r="M26" s="118">
        <f>+$D26/$D$31*L26</f>
        <v>0</v>
      </c>
      <c r="N26" s="99"/>
      <c r="O26" s="55"/>
      <c r="P26" s="164" t="s">
        <v>86</v>
      </c>
      <c r="Q26" s="65" t="s">
        <v>36</v>
      </c>
      <c r="R26" s="160"/>
      <c r="S26" s="65" t="s">
        <v>36</v>
      </c>
      <c r="T26" s="5"/>
      <c r="U26" s="5"/>
    </row>
    <row r="27" spans="1:21" outlineLevel="1" x14ac:dyDescent="0.25">
      <c r="A27" s="20"/>
      <c r="B27" s="21"/>
      <c r="C27" s="143" t="s">
        <v>87</v>
      </c>
      <c r="D27" s="14">
        <v>25</v>
      </c>
      <c r="E27" s="75">
        <v>0</v>
      </c>
      <c r="F27" s="15">
        <v>1</v>
      </c>
      <c r="G27" s="118">
        <f>+$D27/$D$31*F27</f>
        <v>0.25</v>
      </c>
      <c r="H27" s="15">
        <v>9</v>
      </c>
      <c r="I27" s="118">
        <f>+$D27/$D$31*H27</f>
        <v>2.25</v>
      </c>
      <c r="J27" s="15">
        <v>1</v>
      </c>
      <c r="K27" s="118">
        <f>+$D27/$D$31*J27</f>
        <v>0.25</v>
      </c>
      <c r="L27" s="15"/>
      <c r="M27" s="118">
        <f>+$D27/$D$31*L27</f>
        <v>0</v>
      </c>
      <c r="N27" s="99"/>
      <c r="O27" s="55"/>
      <c r="P27" s="164" t="s">
        <v>88</v>
      </c>
      <c r="Q27" s="65" t="s">
        <v>36</v>
      </c>
      <c r="R27" s="160"/>
      <c r="S27" s="65" t="s">
        <v>36</v>
      </c>
      <c r="T27" s="5"/>
      <c r="U27" s="5"/>
    </row>
    <row r="28" spans="1:21" ht="15" customHeight="1" outlineLevel="1" x14ac:dyDescent="0.25">
      <c r="A28" s="20"/>
      <c r="B28" s="21"/>
      <c r="C28" s="143" t="s">
        <v>94</v>
      </c>
      <c r="D28" s="14">
        <v>25</v>
      </c>
      <c r="E28" s="75">
        <v>0</v>
      </c>
      <c r="F28" s="15">
        <v>5</v>
      </c>
      <c r="G28" s="118">
        <f>+$D28/$D$31*F28</f>
        <v>1.25</v>
      </c>
      <c r="H28" s="15">
        <v>5</v>
      </c>
      <c r="I28" s="118">
        <f>+$D28/$D$31*H28</f>
        <v>1.25</v>
      </c>
      <c r="J28" s="15">
        <v>1</v>
      </c>
      <c r="K28" s="118">
        <f>+$D28/$D$31*J28</f>
        <v>0.25</v>
      </c>
      <c r="L28" s="15"/>
      <c r="M28" s="118">
        <f>+$D28/$D$31*L28</f>
        <v>0</v>
      </c>
      <c r="N28" s="99"/>
      <c r="O28" s="55"/>
      <c r="P28" s="168" t="s">
        <v>89</v>
      </c>
      <c r="Q28" s="65" t="s">
        <v>36</v>
      </c>
      <c r="R28" s="162"/>
      <c r="S28" s="65" t="s">
        <v>36</v>
      </c>
      <c r="T28" s="5"/>
      <c r="U28" s="5"/>
    </row>
    <row r="29" spans="1:21" ht="43.8" customHeight="1" outlineLevel="1" x14ac:dyDescent="0.25">
      <c r="A29" s="20"/>
      <c r="B29" s="21"/>
      <c r="C29" s="143" t="s">
        <v>90</v>
      </c>
      <c r="D29" s="14">
        <v>25</v>
      </c>
      <c r="E29" s="75">
        <v>0</v>
      </c>
      <c r="F29" s="15">
        <v>9</v>
      </c>
      <c r="G29" s="118">
        <f>+$D29/$D$31*F29</f>
        <v>2.25</v>
      </c>
      <c r="H29" s="15">
        <v>1</v>
      </c>
      <c r="I29" s="118">
        <f>+$D29/$D$31*H29</f>
        <v>0.25</v>
      </c>
      <c r="J29" s="15"/>
      <c r="K29" s="118">
        <f>+$D29/$D$31*J29</f>
        <v>0</v>
      </c>
      <c r="L29" s="15"/>
      <c r="M29" s="118">
        <f>+$D29/$D$31*L29</f>
        <v>0</v>
      </c>
      <c r="N29" s="99"/>
      <c r="O29" s="55"/>
      <c r="P29" s="169" t="s">
        <v>91</v>
      </c>
      <c r="Q29" s="65" t="s">
        <v>36</v>
      </c>
      <c r="R29" s="160"/>
      <c r="S29" s="65" t="s">
        <v>36</v>
      </c>
      <c r="T29" s="5"/>
      <c r="U29" s="5"/>
    </row>
    <row r="30" spans="1:21" outlineLevel="1" x14ac:dyDescent="0.25">
      <c r="A30" s="20"/>
      <c r="B30" s="21"/>
      <c r="C30" s="148" t="s">
        <v>15</v>
      </c>
      <c r="D30" s="14">
        <v>0</v>
      </c>
      <c r="E30" s="75">
        <v>0</v>
      </c>
      <c r="F30" s="15"/>
      <c r="G30" s="118">
        <f>+$D30/$D$31*F30</f>
        <v>0</v>
      </c>
      <c r="H30" s="15"/>
      <c r="I30" s="118">
        <f>+$D30/$D$31*H30</f>
        <v>0</v>
      </c>
      <c r="J30" s="15"/>
      <c r="K30" s="118">
        <f>+$D30/$D$31*J30</f>
        <v>0</v>
      </c>
      <c r="L30" s="15"/>
      <c r="M30" s="118">
        <f>+$D30/$D$31*L30</f>
        <v>0</v>
      </c>
      <c r="N30" s="99"/>
      <c r="O30" s="55"/>
      <c r="P30" s="158"/>
      <c r="Q30" s="66" t="s">
        <v>36</v>
      </c>
      <c r="R30" s="158">
        <v>0</v>
      </c>
      <c r="S30" s="66" t="s">
        <v>36</v>
      </c>
      <c r="T30" s="108"/>
      <c r="U30" s="108"/>
    </row>
    <row r="31" spans="1:21" s="43" customFormat="1" x14ac:dyDescent="0.25">
      <c r="A31" s="22" t="s">
        <v>3</v>
      </c>
      <c r="B31" s="23"/>
      <c r="C31" s="24"/>
      <c r="D31" s="48">
        <f>SUM(D26:D30)</f>
        <v>100</v>
      </c>
      <c r="E31" s="134" t="s">
        <v>41</v>
      </c>
      <c r="F31" s="92"/>
      <c r="G31" s="82">
        <f>SUM(G26:G30)</f>
        <v>5</v>
      </c>
      <c r="H31" s="92"/>
      <c r="I31" s="82">
        <f>SUM(I26:I30)</f>
        <v>5</v>
      </c>
      <c r="J31" s="92"/>
      <c r="K31" s="82">
        <f>SUM(K26:K30)</f>
        <v>1.75</v>
      </c>
      <c r="L31" s="92"/>
      <c r="M31" s="82">
        <f>SUM(M26:M30)</f>
        <v>0</v>
      </c>
      <c r="N31" s="95"/>
      <c r="O31" s="98" t="s">
        <v>54</v>
      </c>
      <c r="P31" s="47"/>
      <c r="Q31" s="66"/>
      <c r="R31" s="42"/>
      <c r="S31" s="66"/>
      <c r="T31" s="42"/>
      <c r="U31" s="42"/>
    </row>
    <row r="32" spans="1:21" s="43" customFormat="1" x14ac:dyDescent="0.25">
      <c r="A32" s="25" t="s">
        <v>2</v>
      </c>
      <c r="B32" s="23"/>
      <c r="C32" s="24"/>
      <c r="D32" s="30"/>
      <c r="E32" s="130" t="s">
        <v>41</v>
      </c>
      <c r="F32" s="139">
        <f>RANK(G31,$G31:$M31)</f>
        <v>1</v>
      </c>
      <c r="G32" s="82"/>
      <c r="H32" s="139">
        <f>RANK(I31,$G31:$M31)</f>
        <v>1</v>
      </c>
      <c r="I32" s="91"/>
      <c r="J32" s="139">
        <f>RANK(K31,$G31:$M31)</f>
        <v>3</v>
      </c>
      <c r="K32" s="91"/>
      <c r="L32" s="139">
        <f>RANK(M31,$G31:$M31)</f>
        <v>4</v>
      </c>
      <c r="M32" s="91"/>
      <c r="N32" s="87"/>
      <c r="O32" s="55"/>
      <c r="P32" s="60"/>
      <c r="Q32" s="66"/>
      <c r="R32" s="42"/>
      <c r="S32" s="66"/>
      <c r="T32" s="42"/>
      <c r="U32" s="42"/>
    </row>
    <row r="33" spans="1:21" s="45" customFormat="1" ht="15.6" x14ac:dyDescent="0.25">
      <c r="A33" s="186" t="s">
        <v>80</v>
      </c>
      <c r="B33" s="187"/>
      <c r="C33" s="187"/>
      <c r="D33" s="50">
        <v>0.25</v>
      </c>
      <c r="E33" s="127" t="s">
        <v>41</v>
      </c>
      <c r="F33" s="119"/>
      <c r="G33" s="120">
        <f>+G39*$D33/$D$65</f>
        <v>1.55</v>
      </c>
      <c r="H33" s="119"/>
      <c r="I33" s="120">
        <f>+I39*$D33/$D$65</f>
        <v>1.55</v>
      </c>
      <c r="J33" s="119"/>
      <c r="K33" s="120">
        <f>+K39*$D33/$D$65</f>
        <v>2.25</v>
      </c>
      <c r="L33" s="119"/>
      <c r="M33" s="120">
        <f>+M39*$D33/$D$65</f>
        <v>0</v>
      </c>
      <c r="N33" s="86"/>
      <c r="O33" s="54" t="s">
        <v>12</v>
      </c>
      <c r="P33" s="59" t="s">
        <v>105</v>
      </c>
      <c r="Q33" s="73"/>
      <c r="R33" s="44"/>
      <c r="S33" s="73"/>
      <c r="T33" s="107"/>
      <c r="U33" s="107"/>
    </row>
    <row r="34" spans="1:21" ht="15" customHeight="1" outlineLevel="1" x14ac:dyDescent="0.25">
      <c r="A34" s="20"/>
      <c r="B34" s="21"/>
      <c r="C34" s="143" t="s">
        <v>95</v>
      </c>
      <c r="D34" s="14">
        <v>50</v>
      </c>
      <c r="E34" s="75">
        <v>0</v>
      </c>
      <c r="F34" s="15">
        <v>9</v>
      </c>
      <c r="G34" s="118">
        <f>+$D34/$D$39*F34</f>
        <v>4.5</v>
      </c>
      <c r="H34" s="15">
        <v>9</v>
      </c>
      <c r="I34" s="118">
        <f>+$D34/$D$39*H34</f>
        <v>4.5</v>
      </c>
      <c r="J34" s="15">
        <v>9</v>
      </c>
      <c r="K34" s="118">
        <f>+$D34/$D$39*J34</f>
        <v>4.5</v>
      </c>
      <c r="L34" s="15"/>
      <c r="M34" s="118">
        <f>+$D34/$D$39*L34</f>
        <v>0</v>
      </c>
      <c r="N34" s="99"/>
      <c r="O34" s="55"/>
      <c r="P34" s="164" t="s">
        <v>96</v>
      </c>
      <c r="Q34" s="65" t="s">
        <v>36</v>
      </c>
      <c r="R34" s="162"/>
      <c r="S34" s="65" t="s">
        <v>36</v>
      </c>
      <c r="T34" s="5"/>
      <c r="U34" s="5"/>
    </row>
    <row r="35" spans="1:21" ht="30" customHeight="1" outlineLevel="1" x14ac:dyDescent="0.25">
      <c r="A35" s="20"/>
      <c r="B35" s="21"/>
      <c r="C35" s="143" t="s">
        <v>97</v>
      </c>
      <c r="D35" s="14">
        <v>20</v>
      </c>
      <c r="E35" s="75">
        <v>0</v>
      </c>
      <c r="F35" s="15">
        <v>1</v>
      </c>
      <c r="G35" s="118">
        <f>+$D35/$D$39*F35</f>
        <v>0.2</v>
      </c>
      <c r="H35" s="15">
        <v>1</v>
      </c>
      <c r="I35" s="118">
        <f>+$D35/$D$39*H35</f>
        <v>0.2</v>
      </c>
      <c r="J35" s="15">
        <v>9</v>
      </c>
      <c r="K35" s="118">
        <f>+$D35/$D$39*J35</f>
        <v>1.8</v>
      </c>
      <c r="L35" s="15"/>
      <c r="M35" s="118">
        <f>+$D35/$D$39*L35</f>
        <v>0</v>
      </c>
      <c r="N35" s="99"/>
      <c r="O35" s="55"/>
      <c r="P35" s="169" t="s">
        <v>98</v>
      </c>
      <c r="Q35" s="65" t="s">
        <v>36</v>
      </c>
      <c r="R35" s="162"/>
      <c r="S35" s="65" t="s">
        <v>36</v>
      </c>
      <c r="T35" s="5"/>
      <c r="U35" s="5"/>
    </row>
    <row r="36" spans="1:21" outlineLevel="1" x14ac:dyDescent="0.25">
      <c r="A36" s="20"/>
      <c r="B36" s="21"/>
      <c r="C36" s="143" t="s">
        <v>99</v>
      </c>
      <c r="D36" s="14">
        <v>30</v>
      </c>
      <c r="E36" s="75">
        <v>0</v>
      </c>
      <c r="F36" s="15">
        <v>5</v>
      </c>
      <c r="G36" s="118">
        <f>+$D36/$D$39*F36</f>
        <v>1.5</v>
      </c>
      <c r="H36" s="15">
        <v>5</v>
      </c>
      <c r="I36" s="118">
        <f>+$D36/$D$39*H36</f>
        <v>1.5</v>
      </c>
      <c r="J36" s="15">
        <v>9</v>
      </c>
      <c r="K36" s="118">
        <f>+$D36/$D$39*J36</f>
        <v>2.6999999999999997</v>
      </c>
      <c r="L36" s="15"/>
      <c r="M36" s="118">
        <f>+$D36/$D$39*L36</f>
        <v>0</v>
      </c>
      <c r="N36" s="99"/>
      <c r="O36" s="55"/>
      <c r="P36" s="164" t="s">
        <v>100</v>
      </c>
      <c r="Q36" s="65" t="s">
        <v>36</v>
      </c>
      <c r="R36" s="164"/>
      <c r="S36" s="65" t="s">
        <v>36</v>
      </c>
      <c r="T36" s="65"/>
      <c r="U36" s="65"/>
    </row>
    <row r="37" spans="1:21" outlineLevel="1" x14ac:dyDescent="0.25">
      <c r="A37" s="20"/>
      <c r="B37" s="21"/>
      <c r="C37" s="145"/>
      <c r="D37" s="14">
        <v>0</v>
      </c>
      <c r="E37" s="75">
        <v>0</v>
      </c>
      <c r="F37" s="15"/>
      <c r="G37" s="118">
        <f>+$D37/$D$39*F37</f>
        <v>0</v>
      </c>
      <c r="H37" s="15"/>
      <c r="I37" s="118">
        <f>+$D37/$D$39*H37</f>
        <v>0</v>
      </c>
      <c r="J37" s="15"/>
      <c r="K37" s="118">
        <f>+$D37/$D$39*J37</f>
        <v>0</v>
      </c>
      <c r="L37" s="15"/>
      <c r="M37" s="118">
        <f>+$D37/$D$39*L37</f>
        <v>0</v>
      </c>
      <c r="N37" s="99"/>
      <c r="O37" s="55"/>
      <c r="P37" s="160"/>
      <c r="Q37" s="65" t="s">
        <v>36</v>
      </c>
      <c r="R37" s="160">
        <v>0</v>
      </c>
      <c r="S37" s="65" t="s">
        <v>36</v>
      </c>
      <c r="T37" s="5"/>
      <c r="U37" s="5"/>
    </row>
    <row r="38" spans="1:21" outlineLevel="1" x14ac:dyDescent="0.25">
      <c r="A38" s="20"/>
      <c r="B38" s="21"/>
      <c r="C38" s="148" t="s">
        <v>15</v>
      </c>
      <c r="D38" s="14">
        <v>0</v>
      </c>
      <c r="E38" s="75">
        <v>0</v>
      </c>
      <c r="F38" s="15"/>
      <c r="G38" s="118">
        <f>+$D38/$D$39*F38</f>
        <v>0</v>
      </c>
      <c r="H38" s="15"/>
      <c r="I38" s="118">
        <f>+$D38/$D$39*H38</f>
        <v>0</v>
      </c>
      <c r="J38" s="15"/>
      <c r="K38" s="118">
        <f>+$D38/$D$39*J38</f>
        <v>0</v>
      </c>
      <c r="L38" s="15"/>
      <c r="M38" s="118">
        <f>+$D38/$D$39*L38</f>
        <v>0</v>
      </c>
      <c r="N38" s="99"/>
      <c r="O38" s="55"/>
      <c r="P38" s="158" t="s">
        <v>21</v>
      </c>
      <c r="Q38" s="66" t="s">
        <v>36</v>
      </c>
      <c r="R38" s="158">
        <v>0</v>
      </c>
      <c r="S38" s="66" t="s">
        <v>36</v>
      </c>
      <c r="T38" s="108"/>
      <c r="U38" s="108"/>
    </row>
    <row r="39" spans="1:21" s="43" customFormat="1" x14ac:dyDescent="0.25">
      <c r="A39" s="22" t="s">
        <v>3</v>
      </c>
      <c r="B39" s="23"/>
      <c r="C39" s="24"/>
      <c r="D39" s="48">
        <f>SUM(D34:D38)</f>
        <v>100</v>
      </c>
      <c r="E39" s="134" t="s">
        <v>41</v>
      </c>
      <c r="F39" s="29"/>
      <c r="G39" s="82">
        <f>SUM(G34:G38)</f>
        <v>6.2</v>
      </c>
      <c r="H39" s="29"/>
      <c r="I39" s="91">
        <f>SUM(I34:I38)</f>
        <v>6.2</v>
      </c>
      <c r="J39" s="29"/>
      <c r="K39" s="91">
        <f>SUM(K34:K38)</f>
        <v>9</v>
      </c>
      <c r="L39" s="29"/>
      <c r="M39" s="91">
        <f>SUM(M34:M38)</f>
        <v>0</v>
      </c>
      <c r="N39" s="95"/>
      <c r="O39" s="98" t="s">
        <v>54</v>
      </c>
      <c r="Q39" s="69"/>
      <c r="R39" s="42"/>
      <c r="S39" s="69"/>
      <c r="T39" s="42"/>
      <c r="U39" s="42"/>
    </row>
    <row r="40" spans="1:21" s="43" customFormat="1" x14ac:dyDescent="0.25">
      <c r="A40" s="25" t="s">
        <v>2</v>
      </c>
      <c r="B40" s="23"/>
      <c r="C40" s="24"/>
      <c r="D40" s="46"/>
      <c r="E40" s="130" t="s">
        <v>41</v>
      </c>
      <c r="F40" s="139">
        <f>RANK(G39,$G39:$M39)</f>
        <v>2</v>
      </c>
      <c r="G40" s="82"/>
      <c r="H40" s="139">
        <f>RANK(I39,$G39:$M39)</f>
        <v>2</v>
      </c>
      <c r="I40" s="91"/>
      <c r="J40" s="139">
        <f>RANK(K39,$G39:$M39)</f>
        <v>1</v>
      </c>
      <c r="K40" s="91"/>
      <c r="L40" s="139">
        <f>RANK(M39,$G39:$M39)</f>
        <v>4</v>
      </c>
      <c r="M40" s="91"/>
      <c r="N40" s="87"/>
      <c r="O40" s="55"/>
      <c r="P40" s="60"/>
      <c r="Q40" s="66"/>
      <c r="R40" s="42"/>
      <c r="S40" s="66"/>
      <c r="T40" s="42"/>
      <c r="U40" s="42"/>
    </row>
    <row r="41" spans="1:21" s="45" customFormat="1" ht="15.6" x14ac:dyDescent="0.25">
      <c r="A41" s="186" t="s">
        <v>104</v>
      </c>
      <c r="B41" s="187"/>
      <c r="C41" s="187"/>
      <c r="D41" s="50">
        <v>0.25</v>
      </c>
      <c r="E41" s="127" t="s">
        <v>41</v>
      </c>
      <c r="F41" s="119"/>
      <c r="G41" s="120">
        <f>+G55*$D41/$D$65</f>
        <v>2.25</v>
      </c>
      <c r="H41" s="119"/>
      <c r="I41" s="120">
        <f>+I55*$D41/$D$65</f>
        <v>1.7499999999999998</v>
      </c>
      <c r="J41" s="119"/>
      <c r="K41" s="120">
        <f>+K55*$D41/$D$65</f>
        <v>2.25</v>
      </c>
      <c r="L41" s="119"/>
      <c r="M41" s="120">
        <f>+M55*$D41/$D$65</f>
        <v>0</v>
      </c>
      <c r="N41" s="86"/>
      <c r="O41" s="54" t="s">
        <v>13</v>
      </c>
      <c r="P41" s="59" t="s">
        <v>5</v>
      </c>
      <c r="Q41" s="73"/>
      <c r="R41" s="44"/>
      <c r="S41" s="73"/>
      <c r="T41" s="107"/>
      <c r="U41" s="107"/>
    </row>
    <row r="42" spans="1:21" outlineLevel="1" x14ac:dyDescent="0.25">
      <c r="A42" s="20"/>
      <c r="B42" s="21"/>
      <c r="C42" s="143" t="s">
        <v>75</v>
      </c>
      <c r="D42" s="144">
        <v>20</v>
      </c>
      <c r="E42" s="75">
        <v>0</v>
      </c>
      <c r="F42" s="15">
        <v>9</v>
      </c>
      <c r="G42" s="118">
        <f>+$D42/$D$55*F42</f>
        <v>1.8</v>
      </c>
      <c r="H42" s="15">
        <v>5</v>
      </c>
      <c r="I42" s="118">
        <f>+$D42/$D$55*H42</f>
        <v>1</v>
      </c>
      <c r="J42" s="15">
        <v>9</v>
      </c>
      <c r="K42" s="118">
        <f>+$D42/$D$55*J42</f>
        <v>1.8</v>
      </c>
      <c r="L42" s="15"/>
      <c r="M42" s="118">
        <f>+$D42/$D$55*L42</f>
        <v>0</v>
      </c>
      <c r="N42" s="99"/>
      <c r="O42" s="55"/>
      <c r="P42" s="160" t="s">
        <v>76</v>
      </c>
      <c r="Q42" s="65" t="s">
        <v>36</v>
      </c>
      <c r="R42" s="160"/>
      <c r="S42" s="65" t="s">
        <v>36</v>
      </c>
      <c r="T42" s="5"/>
      <c r="U42" s="5"/>
    </row>
    <row r="43" spans="1:21" outlineLevel="1" x14ac:dyDescent="0.25">
      <c r="A43" s="20"/>
      <c r="B43" s="21"/>
      <c r="C43" s="145" t="s">
        <v>35</v>
      </c>
      <c r="D43" s="144">
        <v>20</v>
      </c>
      <c r="E43" s="75">
        <v>0</v>
      </c>
      <c r="F43" s="15">
        <v>9</v>
      </c>
      <c r="G43" s="118">
        <f t="shared" ref="G43:I54" si="4">+$D43/$D$55*F43</f>
        <v>1.8</v>
      </c>
      <c r="H43" s="15">
        <v>9</v>
      </c>
      <c r="I43" s="118">
        <f t="shared" si="4"/>
        <v>1.8</v>
      </c>
      <c r="J43" s="15">
        <v>9</v>
      </c>
      <c r="K43" s="118">
        <f t="shared" ref="K43:K54" si="5">+$D43/$D$55*J43</f>
        <v>1.8</v>
      </c>
      <c r="L43" s="15"/>
      <c r="M43" s="118">
        <f t="shared" ref="M43:M54" si="6">+$D43/$D$55*L43</f>
        <v>0</v>
      </c>
      <c r="N43" s="99"/>
      <c r="O43" s="55"/>
      <c r="P43" s="160" t="s">
        <v>28</v>
      </c>
      <c r="Q43" s="65" t="s">
        <v>36</v>
      </c>
      <c r="R43" s="164"/>
      <c r="S43" s="65" t="s">
        <v>36</v>
      </c>
      <c r="T43" s="65"/>
      <c r="U43" s="65"/>
    </row>
    <row r="44" spans="1:21" outlineLevel="1" x14ac:dyDescent="0.25">
      <c r="A44" s="20"/>
      <c r="B44" s="21"/>
      <c r="C44" s="145" t="s">
        <v>26</v>
      </c>
      <c r="D44" s="144">
        <v>15</v>
      </c>
      <c r="E44" s="75">
        <v>0</v>
      </c>
      <c r="F44" s="15">
        <v>9</v>
      </c>
      <c r="G44" s="118">
        <f t="shared" si="4"/>
        <v>1.3499999999999999</v>
      </c>
      <c r="H44" s="15">
        <v>9</v>
      </c>
      <c r="I44" s="118">
        <f t="shared" si="4"/>
        <v>1.3499999999999999</v>
      </c>
      <c r="J44" s="15">
        <v>9</v>
      </c>
      <c r="K44" s="118">
        <f t="shared" si="5"/>
        <v>1.3499999999999999</v>
      </c>
      <c r="L44" s="15"/>
      <c r="M44" s="118">
        <f t="shared" si="6"/>
        <v>0</v>
      </c>
      <c r="N44" s="99"/>
      <c r="O44" s="55"/>
      <c r="P44" s="160" t="s">
        <v>29</v>
      </c>
      <c r="Q44" s="65" t="s">
        <v>36</v>
      </c>
      <c r="R44" s="164"/>
      <c r="S44" s="65" t="s">
        <v>36</v>
      </c>
      <c r="T44" s="65"/>
      <c r="U44" s="65"/>
    </row>
    <row r="45" spans="1:21" outlineLevel="1" x14ac:dyDescent="0.25">
      <c r="A45" s="20"/>
      <c r="B45" s="21"/>
      <c r="C45" s="145" t="s">
        <v>27</v>
      </c>
      <c r="D45" s="144">
        <v>15</v>
      </c>
      <c r="E45" s="75">
        <v>0</v>
      </c>
      <c r="F45" s="15">
        <v>9</v>
      </c>
      <c r="G45" s="118">
        <f t="shared" si="4"/>
        <v>1.3499999999999999</v>
      </c>
      <c r="H45" s="15">
        <v>5</v>
      </c>
      <c r="I45" s="118">
        <f t="shared" si="4"/>
        <v>0.75</v>
      </c>
      <c r="J45" s="15">
        <v>9</v>
      </c>
      <c r="K45" s="118">
        <f t="shared" si="5"/>
        <v>1.3499999999999999</v>
      </c>
      <c r="L45" s="15"/>
      <c r="M45" s="118">
        <f t="shared" si="6"/>
        <v>0</v>
      </c>
      <c r="N45" s="99"/>
      <c r="O45" s="55"/>
      <c r="P45" s="160" t="s">
        <v>44</v>
      </c>
      <c r="Q45" s="65" t="s">
        <v>36</v>
      </c>
      <c r="R45" s="160"/>
      <c r="S45" s="65" t="s">
        <v>36</v>
      </c>
      <c r="T45" s="5"/>
      <c r="U45" s="5"/>
    </row>
    <row r="46" spans="1:21" ht="27" customHeight="1" outlineLevel="1" x14ac:dyDescent="0.25">
      <c r="A46" s="20"/>
      <c r="B46" s="21"/>
      <c r="C46" s="145" t="s">
        <v>34</v>
      </c>
      <c r="D46" s="144">
        <v>15</v>
      </c>
      <c r="E46" s="75">
        <v>0</v>
      </c>
      <c r="F46" s="15">
        <v>9</v>
      </c>
      <c r="G46" s="118">
        <f t="shared" si="4"/>
        <v>1.3499999999999999</v>
      </c>
      <c r="H46" s="15">
        <v>9</v>
      </c>
      <c r="I46" s="118">
        <f t="shared" si="4"/>
        <v>1.3499999999999999</v>
      </c>
      <c r="J46" s="15">
        <v>9</v>
      </c>
      <c r="K46" s="118">
        <f t="shared" si="5"/>
        <v>1.3499999999999999</v>
      </c>
      <c r="L46" s="15"/>
      <c r="M46" s="118">
        <f t="shared" si="6"/>
        <v>0</v>
      </c>
      <c r="N46" s="99"/>
      <c r="O46" s="55"/>
      <c r="P46" s="162" t="s">
        <v>30</v>
      </c>
      <c r="Q46" s="65" t="s">
        <v>36</v>
      </c>
      <c r="R46" s="164"/>
      <c r="S46" s="65" t="s">
        <v>36</v>
      </c>
      <c r="T46" s="65"/>
      <c r="U46" s="65"/>
    </row>
    <row r="47" spans="1:21" outlineLevel="1" x14ac:dyDescent="0.25">
      <c r="A47" s="20"/>
      <c r="B47" s="21"/>
      <c r="C47" s="145" t="s">
        <v>33</v>
      </c>
      <c r="D47" s="144">
        <v>15</v>
      </c>
      <c r="E47" s="75">
        <v>0</v>
      </c>
      <c r="F47" s="15">
        <v>9</v>
      </c>
      <c r="G47" s="118">
        <f t="shared" si="4"/>
        <v>1.3499999999999999</v>
      </c>
      <c r="H47" s="15">
        <v>5</v>
      </c>
      <c r="I47" s="118">
        <f t="shared" si="4"/>
        <v>0.75</v>
      </c>
      <c r="J47" s="15">
        <v>9</v>
      </c>
      <c r="K47" s="118">
        <f t="shared" si="5"/>
        <v>1.3499999999999999</v>
      </c>
      <c r="L47" s="15"/>
      <c r="M47" s="118">
        <f t="shared" si="6"/>
        <v>0</v>
      </c>
      <c r="N47" s="99"/>
      <c r="O47" s="55"/>
      <c r="P47" s="160" t="s">
        <v>31</v>
      </c>
      <c r="Q47" s="65" t="s">
        <v>36</v>
      </c>
      <c r="R47" s="160"/>
      <c r="S47" s="65" t="s">
        <v>36</v>
      </c>
      <c r="T47" s="5"/>
      <c r="U47" s="5"/>
    </row>
    <row r="48" spans="1:21" outlineLevel="1" x14ac:dyDescent="0.25">
      <c r="A48" s="20"/>
      <c r="B48" s="21"/>
      <c r="C48" s="147"/>
      <c r="D48" s="144">
        <v>0</v>
      </c>
      <c r="E48" s="75">
        <v>0</v>
      </c>
      <c r="F48" s="15"/>
      <c r="G48" s="118">
        <f t="shared" si="4"/>
        <v>0</v>
      </c>
      <c r="H48" s="15"/>
      <c r="I48" s="118">
        <f t="shared" si="4"/>
        <v>0</v>
      </c>
      <c r="J48" s="15"/>
      <c r="K48" s="118">
        <f t="shared" si="5"/>
        <v>0</v>
      </c>
      <c r="L48" s="15"/>
      <c r="M48" s="118">
        <f t="shared" si="6"/>
        <v>0</v>
      </c>
      <c r="N48" s="99"/>
      <c r="O48" s="55"/>
      <c r="P48" s="161"/>
      <c r="Q48" s="65" t="s">
        <v>36</v>
      </c>
      <c r="R48" s="161"/>
      <c r="S48" s="65" t="s">
        <v>36</v>
      </c>
      <c r="T48" s="5"/>
      <c r="U48" s="5"/>
    </row>
    <row r="49" spans="1:21" ht="15" customHeight="1" outlineLevel="1" x14ac:dyDescent="0.25">
      <c r="A49" s="20"/>
      <c r="B49" s="21"/>
      <c r="C49" s="147"/>
      <c r="D49" s="144">
        <v>0</v>
      </c>
      <c r="E49" s="75">
        <v>0</v>
      </c>
      <c r="F49" s="15"/>
      <c r="G49" s="118">
        <f t="shared" si="4"/>
        <v>0</v>
      </c>
      <c r="H49" s="15"/>
      <c r="I49" s="118">
        <f t="shared" si="4"/>
        <v>0</v>
      </c>
      <c r="J49" s="15"/>
      <c r="K49" s="118">
        <f t="shared" si="5"/>
        <v>0</v>
      </c>
      <c r="L49" s="15"/>
      <c r="M49" s="118">
        <f t="shared" si="6"/>
        <v>0</v>
      </c>
      <c r="N49" s="99"/>
      <c r="O49" s="55"/>
      <c r="P49" s="161"/>
      <c r="Q49" s="65" t="s">
        <v>36</v>
      </c>
      <c r="R49" s="163"/>
      <c r="S49" s="65" t="s">
        <v>36</v>
      </c>
      <c r="T49" s="5"/>
      <c r="U49" s="5"/>
    </row>
    <row r="50" spans="1:21" outlineLevel="1" x14ac:dyDescent="0.25">
      <c r="A50" s="20"/>
      <c r="B50" s="21"/>
      <c r="C50" s="147"/>
      <c r="D50" s="144">
        <v>0</v>
      </c>
      <c r="E50" s="75">
        <v>0</v>
      </c>
      <c r="F50" s="15"/>
      <c r="G50" s="118">
        <f t="shared" si="4"/>
        <v>0</v>
      </c>
      <c r="H50" s="15"/>
      <c r="I50" s="118">
        <f t="shared" si="4"/>
        <v>0</v>
      </c>
      <c r="J50" s="15"/>
      <c r="K50" s="118">
        <f t="shared" si="5"/>
        <v>0</v>
      </c>
      <c r="L50" s="15"/>
      <c r="M50" s="118">
        <f t="shared" si="6"/>
        <v>0</v>
      </c>
      <c r="N50" s="99"/>
      <c r="O50" s="55"/>
      <c r="P50" s="161"/>
      <c r="Q50" s="65" t="s">
        <v>36</v>
      </c>
      <c r="R50" s="161"/>
      <c r="S50" s="65" t="s">
        <v>36</v>
      </c>
      <c r="T50" s="5"/>
      <c r="U50" s="5"/>
    </row>
    <row r="51" spans="1:21" outlineLevel="1" x14ac:dyDescent="0.25">
      <c r="A51" s="20"/>
      <c r="B51" s="21"/>
      <c r="C51" s="147"/>
      <c r="D51" s="144">
        <v>0</v>
      </c>
      <c r="E51" s="75">
        <v>0</v>
      </c>
      <c r="F51" s="15"/>
      <c r="G51" s="118">
        <f t="shared" si="4"/>
        <v>0</v>
      </c>
      <c r="H51" s="15"/>
      <c r="I51" s="118">
        <f t="shared" si="4"/>
        <v>0</v>
      </c>
      <c r="J51" s="15"/>
      <c r="K51" s="118">
        <f t="shared" si="5"/>
        <v>0</v>
      </c>
      <c r="L51" s="15"/>
      <c r="M51" s="118">
        <f t="shared" si="6"/>
        <v>0</v>
      </c>
      <c r="N51" s="99"/>
      <c r="O51" s="55"/>
      <c r="P51" s="161"/>
      <c r="Q51" s="65" t="s">
        <v>36</v>
      </c>
      <c r="R51" s="161"/>
      <c r="S51" s="65" t="s">
        <v>36</v>
      </c>
      <c r="T51" s="5"/>
      <c r="U51" s="5"/>
    </row>
    <row r="52" spans="1:21" outlineLevel="1" x14ac:dyDescent="0.25">
      <c r="A52" s="20"/>
      <c r="B52" s="21"/>
      <c r="C52" s="147"/>
      <c r="D52" s="144">
        <v>0</v>
      </c>
      <c r="E52" s="75">
        <v>0</v>
      </c>
      <c r="F52" s="15"/>
      <c r="G52" s="118">
        <f t="shared" si="4"/>
        <v>0</v>
      </c>
      <c r="H52" s="15"/>
      <c r="I52" s="118">
        <f t="shared" si="4"/>
        <v>0</v>
      </c>
      <c r="J52" s="15"/>
      <c r="K52" s="118">
        <f t="shared" si="5"/>
        <v>0</v>
      </c>
      <c r="L52" s="15"/>
      <c r="M52" s="118">
        <f t="shared" si="6"/>
        <v>0</v>
      </c>
      <c r="N52" s="99"/>
      <c r="O52" s="55"/>
      <c r="P52" s="161"/>
      <c r="Q52" s="65" t="s">
        <v>36</v>
      </c>
      <c r="R52" s="161"/>
      <c r="S52" s="65" t="s">
        <v>36</v>
      </c>
      <c r="T52" s="5"/>
      <c r="U52" s="5"/>
    </row>
    <row r="53" spans="1:21" outlineLevel="1" x14ac:dyDescent="0.25">
      <c r="A53" s="20"/>
      <c r="B53" s="21"/>
      <c r="C53" s="147"/>
      <c r="D53" s="144">
        <v>0</v>
      </c>
      <c r="E53" s="75">
        <v>0</v>
      </c>
      <c r="F53" s="15"/>
      <c r="G53" s="118">
        <f t="shared" si="4"/>
        <v>0</v>
      </c>
      <c r="H53" s="15"/>
      <c r="I53" s="118">
        <f t="shared" si="4"/>
        <v>0</v>
      </c>
      <c r="J53" s="15"/>
      <c r="K53" s="118">
        <f t="shared" si="5"/>
        <v>0</v>
      </c>
      <c r="L53" s="15"/>
      <c r="M53" s="118">
        <f t="shared" si="6"/>
        <v>0</v>
      </c>
      <c r="N53" s="99"/>
      <c r="O53" s="55"/>
      <c r="P53" s="161"/>
      <c r="Q53" s="65" t="s">
        <v>36</v>
      </c>
      <c r="R53" s="161"/>
      <c r="S53" s="65" t="s">
        <v>36</v>
      </c>
      <c r="T53" s="5"/>
      <c r="U53" s="5"/>
    </row>
    <row r="54" spans="1:21" ht="15" customHeight="1" outlineLevel="1" x14ac:dyDescent="0.25">
      <c r="A54" s="21"/>
      <c r="B54" s="28" t="e">
        <f>CONCATENATE(#REF!,N54)</f>
        <v>#REF!</v>
      </c>
      <c r="C54" s="148" t="s">
        <v>15</v>
      </c>
      <c r="D54" s="144">
        <v>0</v>
      </c>
      <c r="E54" s="75">
        <v>0</v>
      </c>
      <c r="F54" s="15"/>
      <c r="G54" s="118">
        <f t="shared" si="4"/>
        <v>0</v>
      </c>
      <c r="H54" s="15"/>
      <c r="I54" s="118">
        <f t="shared" si="4"/>
        <v>0</v>
      </c>
      <c r="J54" s="15"/>
      <c r="K54" s="118">
        <f t="shared" si="5"/>
        <v>0</v>
      </c>
      <c r="L54" s="15"/>
      <c r="M54" s="118">
        <f t="shared" si="6"/>
        <v>0</v>
      </c>
      <c r="N54" s="100"/>
      <c r="O54" s="55"/>
      <c r="P54" s="158">
        <v>0</v>
      </c>
      <c r="Q54" s="66" t="s">
        <v>36</v>
      </c>
      <c r="R54" s="158">
        <v>0</v>
      </c>
      <c r="S54" s="66" t="s">
        <v>36</v>
      </c>
      <c r="T54" s="108"/>
      <c r="U54" s="108"/>
    </row>
    <row r="55" spans="1:21" s="2" customFormat="1" x14ac:dyDescent="0.25">
      <c r="A55" s="22" t="s">
        <v>3</v>
      </c>
      <c r="B55" s="23"/>
      <c r="C55" s="27"/>
      <c r="D55" s="48">
        <f>SUM(D42:D53)</f>
        <v>100</v>
      </c>
      <c r="E55" s="134" t="s">
        <v>41</v>
      </c>
      <c r="F55" s="29"/>
      <c r="G55" s="82">
        <f>SUM(G42:G54)</f>
        <v>9</v>
      </c>
      <c r="H55" s="92"/>
      <c r="I55" s="82">
        <f>SUM(I42:I54)</f>
        <v>6.9999999999999991</v>
      </c>
      <c r="J55" s="92"/>
      <c r="K55" s="82">
        <f>SUM(K42:K54)</f>
        <v>9</v>
      </c>
      <c r="L55" s="92"/>
      <c r="M55" s="82">
        <f>SUM(M42:M54)</f>
        <v>0</v>
      </c>
      <c r="N55" s="95"/>
      <c r="O55" s="98" t="s">
        <v>54</v>
      </c>
      <c r="P55" s="47"/>
      <c r="Q55" s="66"/>
      <c r="R55" s="7"/>
      <c r="S55" s="66"/>
      <c r="T55" s="7"/>
      <c r="U55" s="7"/>
    </row>
    <row r="56" spans="1:21" s="2" customFormat="1" x14ac:dyDescent="0.25">
      <c r="A56" s="25" t="s">
        <v>2</v>
      </c>
      <c r="B56" s="23"/>
      <c r="C56" s="26"/>
      <c r="D56" s="30"/>
      <c r="E56" s="130" t="s">
        <v>41</v>
      </c>
      <c r="F56" s="139">
        <f>RANK(G55,$G55:$M55)</f>
        <v>1</v>
      </c>
      <c r="G56" s="82"/>
      <c r="H56" s="139">
        <f>RANK(I55,$G55:$M55)</f>
        <v>3</v>
      </c>
      <c r="I56" s="91"/>
      <c r="J56" s="139">
        <f>RANK(K55,$G55:$M55)</f>
        <v>1</v>
      </c>
      <c r="K56" s="91"/>
      <c r="L56" s="139">
        <f>RANK(M55,$G55:$M55)</f>
        <v>4</v>
      </c>
      <c r="M56" s="91"/>
      <c r="N56" s="88"/>
      <c r="O56" s="55"/>
      <c r="P56" s="60"/>
      <c r="Q56" s="66"/>
      <c r="R56" s="7"/>
      <c r="S56" s="66"/>
      <c r="T56" s="7"/>
      <c r="U56" s="7"/>
    </row>
    <row r="57" spans="1:21" ht="15.6" x14ac:dyDescent="0.25">
      <c r="A57" s="200" t="s">
        <v>15</v>
      </c>
      <c r="B57" s="201"/>
      <c r="C57" s="201"/>
      <c r="D57" s="50">
        <v>0</v>
      </c>
      <c r="E57" s="127" t="s">
        <v>41</v>
      </c>
      <c r="F57" s="121"/>
      <c r="G57" s="122">
        <f>+G63*$D57/$D$65</f>
        <v>0</v>
      </c>
      <c r="H57" s="121"/>
      <c r="I57" s="122">
        <f>+I63*$D57/$D$65</f>
        <v>0</v>
      </c>
      <c r="J57" s="121"/>
      <c r="K57" s="122">
        <f>+K63*$D57/$D$65</f>
        <v>0</v>
      </c>
      <c r="L57" s="121"/>
      <c r="M57" s="122">
        <f>+M63*$D57/$D$65</f>
        <v>0</v>
      </c>
      <c r="N57" s="89"/>
      <c r="O57" s="56" t="s">
        <v>14</v>
      </c>
      <c r="P57" s="61" t="s">
        <v>21</v>
      </c>
      <c r="Q57" s="70"/>
      <c r="R57" s="37"/>
      <c r="S57" s="70" t="s">
        <v>36</v>
      </c>
      <c r="T57" s="109"/>
      <c r="U57" s="109"/>
    </row>
    <row r="58" spans="1:21" s="2" customFormat="1" outlineLevel="1" x14ac:dyDescent="0.25">
      <c r="A58" s="36"/>
      <c r="B58" s="4"/>
      <c r="C58" s="171" t="s">
        <v>101</v>
      </c>
      <c r="D58" s="165">
        <v>20</v>
      </c>
      <c r="E58" s="75">
        <v>0</v>
      </c>
      <c r="F58" s="15"/>
      <c r="G58" s="118">
        <f>+$D58/$D$63*F58</f>
        <v>0</v>
      </c>
      <c r="H58" s="15"/>
      <c r="I58" s="118">
        <f>+$D58/$D$63*H58</f>
        <v>0</v>
      </c>
      <c r="J58" s="15"/>
      <c r="K58" s="118">
        <f>+$D58/$D$63*J58</f>
        <v>0</v>
      </c>
      <c r="L58" s="15"/>
      <c r="M58" s="118">
        <f>+$D58/$D$63*L58</f>
        <v>0</v>
      </c>
      <c r="N58" s="101"/>
      <c r="O58" s="53"/>
      <c r="P58" s="51"/>
      <c r="Q58" s="67" t="s">
        <v>36</v>
      </c>
      <c r="R58" s="51"/>
      <c r="S58" s="67" t="s">
        <v>36</v>
      </c>
      <c r="T58" s="110"/>
      <c r="U58" s="110"/>
    </row>
    <row r="59" spans="1:21" s="2" customFormat="1" outlineLevel="1" x14ac:dyDescent="0.25">
      <c r="A59" s="36"/>
      <c r="B59" s="4"/>
      <c r="C59" s="171" t="s">
        <v>101</v>
      </c>
      <c r="D59" s="165">
        <v>20</v>
      </c>
      <c r="E59" s="75">
        <v>0</v>
      </c>
      <c r="F59" s="15"/>
      <c r="G59" s="118">
        <f t="shared" ref="G59:I62" si="7">+$D59/$D$63*F59</f>
        <v>0</v>
      </c>
      <c r="H59" s="15"/>
      <c r="I59" s="118">
        <f t="shared" si="7"/>
        <v>0</v>
      </c>
      <c r="J59" s="15"/>
      <c r="K59" s="118">
        <f t="shared" ref="K59:K62" si="8">+$D59/$D$63*J59</f>
        <v>0</v>
      </c>
      <c r="L59" s="15"/>
      <c r="M59" s="118">
        <f t="shared" ref="M59:M62" si="9">+$D59/$D$63*L59</f>
        <v>0</v>
      </c>
      <c r="N59" s="101"/>
      <c r="O59" s="53"/>
      <c r="P59" s="52"/>
      <c r="Q59" s="63" t="s">
        <v>36</v>
      </c>
      <c r="R59" s="52"/>
      <c r="S59" s="63" t="s">
        <v>36</v>
      </c>
      <c r="T59" s="9"/>
      <c r="U59" s="9"/>
    </row>
    <row r="60" spans="1:21" s="2" customFormat="1" outlineLevel="1" x14ac:dyDescent="0.25">
      <c r="A60" s="36"/>
      <c r="B60" s="4"/>
      <c r="C60" s="171" t="s">
        <v>101</v>
      </c>
      <c r="D60" s="165">
        <v>20</v>
      </c>
      <c r="E60" s="75">
        <v>0</v>
      </c>
      <c r="F60" s="15"/>
      <c r="G60" s="118">
        <f t="shared" si="7"/>
        <v>0</v>
      </c>
      <c r="H60" s="15"/>
      <c r="I60" s="118">
        <f t="shared" si="7"/>
        <v>0</v>
      </c>
      <c r="J60" s="15"/>
      <c r="K60" s="118">
        <f t="shared" si="8"/>
        <v>0</v>
      </c>
      <c r="L60" s="15"/>
      <c r="M60" s="118">
        <f t="shared" si="9"/>
        <v>0</v>
      </c>
      <c r="N60" s="101"/>
      <c r="O60" s="53"/>
      <c r="P60" s="52"/>
      <c r="Q60" s="63" t="s">
        <v>36</v>
      </c>
      <c r="R60" s="52"/>
      <c r="S60" s="63" t="s">
        <v>36</v>
      </c>
      <c r="T60" s="9"/>
      <c r="U60" s="9"/>
    </row>
    <row r="61" spans="1:21" s="2" customFormat="1" outlineLevel="1" x14ac:dyDescent="0.25">
      <c r="A61" s="36"/>
      <c r="B61" s="4"/>
      <c r="C61" s="171" t="s">
        <v>101</v>
      </c>
      <c r="D61" s="165">
        <v>20</v>
      </c>
      <c r="E61" s="75">
        <v>0</v>
      </c>
      <c r="F61" s="15"/>
      <c r="G61" s="118">
        <f t="shared" si="7"/>
        <v>0</v>
      </c>
      <c r="H61" s="15"/>
      <c r="I61" s="118">
        <f t="shared" si="7"/>
        <v>0</v>
      </c>
      <c r="J61" s="15"/>
      <c r="K61" s="118">
        <f t="shared" si="8"/>
        <v>0</v>
      </c>
      <c r="L61" s="15"/>
      <c r="M61" s="118">
        <f t="shared" si="9"/>
        <v>0</v>
      </c>
      <c r="N61" s="101"/>
      <c r="O61" s="53"/>
      <c r="P61" s="52"/>
      <c r="Q61" s="63" t="s">
        <v>36</v>
      </c>
      <c r="R61" s="52"/>
      <c r="S61" s="63" t="s">
        <v>36</v>
      </c>
      <c r="T61" s="9"/>
      <c r="U61" s="9"/>
    </row>
    <row r="62" spans="1:21" s="2" customFormat="1" outlineLevel="1" x14ac:dyDescent="0.25">
      <c r="A62" s="36"/>
      <c r="B62" s="4"/>
      <c r="C62" s="171" t="s">
        <v>101</v>
      </c>
      <c r="D62" s="165">
        <v>20</v>
      </c>
      <c r="E62" s="75">
        <v>0</v>
      </c>
      <c r="F62" s="15"/>
      <c r="G62" s="118">
        <f t="shared" si="7"/>
        <v>0</v>
      </c>
      <c r="H62" s="15"/>
      <c r="I62" s="118">
        <f t="shared" si="7"/>
        <v>0</v>
      </c>
      <c r="J62" s="15"/>
      <c r="K62" s="118">
        <f t="shared" si="8"/>
        <v>0</v>
      </c>
      <c r="L62" s="15"/>
      <c r="M62" s="118">
        <f t="shared" si="9"/>
        <v>0</v>
      </c>
      <c r="N62" s="101"/>
      <c r="O62" s="53"/>
      <c r="P62" s="52"/>
      <c r="Q62" s="63" t="s">
        <v>36</v>
      </c>
      <c r="R62" s="52"/>
      <c r="S62" s="63" t="s">
        <v>36</v>
      </c>
      <c r="T62" s="9"/>
      <c r="U62" s="9"/>
    </row>
    <row r="63" spans="1:21" s="2" customFormat="1" x14ac:dyDescent="0.25">
      <c r="A63" s="22" t="s">
        <v>3</v>
      </c>
      <c r="B63" s="23"/>
      <c r="C63" s="27"/>
      <c r="D63" s="48">
        <f>SUM(D58:D62)</f>
        <v>100</v>
      </c>
      <c r="E63" s="134" t="s">
        <v>41</v>
      </c>
      <c r="F63" s="29"/>
      <c r="G63" s="82">
        <f>SUM(G58:G62)</f>
        <v>0</v>
      </c>
      <c r="H63" s="92"/>
      <c r="I63" s="91">
        <f>SUM(I58:I62)</f>
        <v>0</v>
      </c>
      <c r="J63" s="92"/>
      <c r="K63" s="91">
        <f>SUM(K58:K62)</f>
        <v>0</v>
      </c>
      <c r="L63" s="92"/>
      <c r="M63" s="91">
        <f>SUM(M58:M62)</f>
        <v>0</v>
      </c>
      <c r="N63" s="96"/>
      <c r="O63" s="97" t="s">
        <v>54</v>
      </c>
      <c r="P63" s="9"/>
      <c r="Q63" s="63" t="s">
        <v>36</v>
      </c>
      <c r="R63" s="5"/>
      <c r="S63" s="63" t="s">
        <v>36</v>
      </c>
      <c r="T63" s="5"/>
      <c r="U63" s="5"/>
    </row>
    <row r="64" spans="1:21" s="2" customFormat="1" x14ac:dyDescent="0.25">
      <c r="A64" s="25" t="s">
        <v>2</v>
      </c>
      <c r="B64" s="23"/>
      <c r="C64" s="26"/>
      <c r="D64" s="30"/>
      <c r="E64" s="130" t="s">
        <v>41</v>
      </c>
      <c r="F64" s="31">
        <f>RANK(G63,$G63:$M63)</f>
        <v>1</v>
      </c>
      <c r="G64" s="78"/>
      <c r="H64" s="31">
        <f>RANK(I63,$G63:$M63)</f>
        <v>1</v>
      </c>
      <c r="I64" s="81"/>
      <c r="J64" s="31">
        <f>RANK(K63,$G63:$M63)</f>
        <v>1</v>
      </c>
      <c r="K64" s="81"/>
      <c r="L64" s="31">
        <f>RANK(M63,$G63:$M63)</f>
        <v>1</v>
      </c>
      <c r="M64" s="84"/>
      <c r="N64" s="88"/>
      <c r="O64" s="53"/>
      <c r="P64" s="8"/>
      <c r="Q64" s="63" t="s">
        <v>36</v>
      </c>
      <c r="R64" s="5"/>
      <c r="S64" s="63" t="s">
        <v>36</v>
      </c>
      <c r="T64" s="5"/>
      <c r="U64" s="5"/>
    </row>
    <row r="65" spans="1:23" ht="14.4" thickBot="1" x14ac:dyDescent="0.3">
      <c r="A65" s="32" t="s">
        <v>0</v>
      </c>
      <c r="B65" s="33"/>
      <c r="C65" s="34"/>
      <c r="D65" s="49">
        <f>+D57+D41+D33+D25+D10</f>
        <v>1</v>
      </c>
      <c r="E65" s="128" t="s">
        <v>41</v>
      </c>
      <c r="F65" s="202">
        <f>+G10+G25+G33+G41+G57</f>
        <v>6.125</v>
      </c>
      <c r="G65" s="203"/>
      <c r="H65" s="202">
        <f>+I10+I25+I33+I41+I57</f>
        <v>5.65</v>
      </c>
      <c r="I65" s="203"/>
      <c r="J65" s="202">
        <f>+K10+K25+K33+K41+K57</f>
        <v>6.3875000000000002</v>
      </c>
      <c r="K65" s="203"/>
      <c r="L65" s="202">
        <f>+M10+M25+M33+M41+M57</f>
        <v>0</v>
      </c>
      <c r="M65" s="203"/>
      <c r="N65" s="90"/>
      <c r="O65" s="57" t="s">
        <v>13</v>
      </c>
      <c r="P65" s="62" t="s">
        <v>4</v>
      </c>
      <c r="Q65" s="71" t="s">
        <v>36</v>
      </c>
      <c r="R65" s="38"/>
      <c r="S65" s="71" t="s">
        <v>36</v>
      </c>
      <c r="T65" s="111"/>
      <c r="U65" s="111"/>
    </row>
    <row r="66" spans="1:23" ht="13.8" thickBot="1" x14ac:dyDescent="0.3">
      <c r="A66" s="76" t="s">
        <v>42</v>
      </c>
      <c r="B66" s="76"/>
      <c r="C66" s="26"/>
      <c r="D66" s="135"/>
      <c r="E66" s="134" t="s">
        <v>41</v>
      </c>
      <c r="F66" s="204">
        <f>RANK(F65,$F65:$L65)</f>
        <v>2</v>
      </c>
      <c r="G66" s="205"/>
      <c r="H66" s="206">
        <f>RANK(H65,$F65:$L65)</f>
        <v>3</v>
      </c>
      <c r="I66" s="206"/>
      <c r="J66" s="206">
        <f>RANK(J65,$F65:$L65)</f>
        <v>1</v>
      </c>
      <c r="K66" s="206"/>
      <c r="L66" s="207">
        <f>RANK(L65,$F65:$L65)</f>
        <v>4</v>
      </c>
      <c r="M66" s="205"/>
      <c r="N66" s="85"/>
      <c r="P66" s="209"/>
      <c r="Q66" s="159" t="s">
        <v>36</v>
      </c>
      <c r="R66" s="210"/>
      <c r="S66" s="159" t="s">
        <v>36</v>
      </c>
    </row>
    <row r="67" spans="1:23" ht="31.5" customHeight="1" thickBot="1" x14ac:dyDescent="0.35">
      <c r="A67" s="21"/>
      <c r="B67" s="21"/>
      <c r="C67" s="35"/>
      <c r="E67" s="129" t="s">
        <v>41</v>
      </c>
      <c r="F67" s="194" t="str">
        <f>+F8</f>
        <v>Supplier A</v>
      </c>
      <c r="G67" s="195"/>
      <c r="H67" s="196" t="str">
        <f>+H8</f>
        <v>Supplier B</v>
      </c>
      <c r="I67" s="197"/>
      <c r="J67" s="188" t="str">
        <f>+J8</f>
        <v>Supplier C</v>
      </c>
      <c r="K67" s="189"/>
      <c r="L67" s="198" t="str">
        <f>+L8</f>
        <v>Supplier 
D</v>
      </c>
      <c r="M67" s="199"/>
      <c r="N67" s="85"/>
      <c r="P67" s="209"/>
      <c r="Q67" s="159"/>
      <c r="R67" s="210"/>
      <c r="S67" s="159"/>
    </row>
    <row r="68" spans="1:23" ht="13.8" x14ac:dyDescent="0.25">
      <c r="B68" s="93"/>
      <c r="C68" s="94"/>
      <c r="Q68" s="72"/>
      <c r="S68" s="72"/>
    </row>
    <row r="69" spans="1:23" s="19" customFormat="1" x14ac:dyDescent="0.25">
      <c r="C69" s="123"/>
      <c r="D69" s="40"/>
      <c r="E69" s="40"/>
      <c r="F69" s="41"/>
      <c r="G69" s="80"/>
      <c r="H69" s="41"/>
      <c r="I69" s="80"/>
      <c r="J69" s="41"/>
      <c r="K69" s="80"/>
      <c r="L69" s="41"/>
      <c r="M69" s="80"/>
      <c r="O69" s="58"/>
      <c r="P69" s="8"/>
      <c r="Q69" s="63"/>
      <c r="R69" s="5"/>
      <c r="S69" s="63"/>
      <c r="U69" s="124"/>
    </row>
    <row r="70" spans="1:23" s="19" customFormat="1" x14ac:dyDescent="0.25">
      <c r="C70" s="123"/>
      <c r="D70" s="40"/>
      <c r="E70" s="40"/>
      <c r="F70" s="41"/>
      <c r="G70" s="80"/>
      <c r="H70" s="41"/>
      <c r="I70" s="80"/>
      <c r="J70" s="41"/>
      <c r="K70" s="80"/>
      <c r="L70" s="41"/>
      <c r="M70" s="80"/>
      <c r="O70" s="58"/>
      <c r="P70" s="8"/>
      <c r="Q70" s="63"/>
      <c r="R70" s="5"/>
      <c r="S70" s="63"/>
      <c r="U70" s="112"/>
      <c r="V70" s="112"/>
      <c r="W70" s="112"/>
    </row>
    <row r="71" spans="1:23" s="19" customFormat="1" x14ac:dyDescent="0.25">
      <c r="C71" s="123"/>
      <c r="D71" s="40"/>
      <c r="E71" s="40"/>
      <c r="F71" s="41"/>
      <c r="G71" s="80"/>
      <c r="H71" s="41"/>
      <c r="I71" s="80"/>
      <c r="J71" s="41"/>
      <c r="K71" s="80"/>
      <c r="L71" s="41"/>
      <c r="M71" s="80"/>
      <c r="O71" s="58"/>
      <c r="P71" s="8"/>
      <c r="Q71" s="63"/>
      <c r="R71" s="5"/>
      <c r="S71" s="63"/>
      <c r="T71" s="208"/>
      <c r="U71" s="125"/>
      <c r="V71" s="125"/>
      <c r="W71" s="125"/>
    </row>
    <row r="72" spans="1:23" s="19" customFormat="1" x14ac:dyDescent="0.25">
      <c r="C72" s="123"/>
      <c r="D72" s="40"/>
      <c r="E72" s="40"/>
      <c r="F72" s="41"/>
      <c r="G72" s="80"/>
      <c r="H72" s="41"/>
      <c r="I72" s="80"/>
      <c r="J72" s="41"/>
      <c r="K72" s="80"/>
      <c r="L72" s="41"/>
      <c r="M72" s="80"/>
      <c r="O72" s="58"/>
      <c r="P72" s="8"/>
      <c r="Q72" s="63"/>
      <c r="R72" s="5"/>
      <c r="S72" s="63"/>
      <c r="T72" s="208"/>
      <c r="U72" s="125"/>
      <c r="V72" s="125"/>
      <c r="W72" s="125"/>
    </row>
    <row r="73" spans="1:23" s="19" customFormat="1" x14ac:dyDescent="0.25">
      <c r="C73" s="123"/>
      <c r="D73" s="40"/>
      <c r="E73" s="40"/>
      <c r="F73" s="41"/>
      <c r="G73" s="80"/>
      <c r="H73" s="41"/>
      <c r="I73" s="80"/>
      <c r="J73" s="41"/>
      <c r="K73" s="80"/>
      <c r="L73" s="41"/>
      <c r="M73" s="80"/>
      <c r="O73" s="58"/>
      <c r="P73" s="8"/>
      <c r="Q73" s="63"/>
      <c r="R73" s="5"/>
      <c r="S73" s="63"/>
      <c r="T73" s="208"/>
      <c r="U73" s="125"/>
      <c r="V73" s="125"/>
      <c r="W73" s="125"/>
    </row>
    <row r="74" spans="1:23" s="19" customFormat="1" x14ac:dyDescent="0.25">
      <c r="C74" s="123"/>
      <c r="D74" s="40"/>
      <c r="E74" s="40"/>
      <c r="F74" s="41"/>
      <c r="G74" s="80"/>
      <c r="H74" s="41"/>
      <c r="I74" s="80"/>
      <c r="J74" s="41"/>
      <c r="K74" s="80"/>
      <c r="L74" s="41"/>
      <c r="M74" s="80"/>
      <c r="O74" s="58"/>
      <c r="P74" s="8"/>
      <c r="Q74" s="63"/>
      <c r="R74" s="5"/>
      <c r="S74" s="63"/>
      <c r="T74" s="208"/>
    </row>
    <row r="75" spans="1:23" s="19" customFormat="1" x14ac:dyDescent="0.25">
      <c r="C75" s="123"/>
      <c r="D75" s="40"/>
      <c r="E75" s="40"/>
      <c r="F75" s="41"/>
      <c r="G75" s="80"/>
      <c r="H75" s="41"/>
      <c r="I75" s="80"/>
      <c r="J75" s="41"/>
      <c r="K75" s="80"/>
      <c r="L75" s="41"/>
      <c r="M75" s="80"/>
      <c r="O75" s="58"/>
      <c r="P75" s="8"/>
      <c r="Q75" s="63"/>
      <c r="R75" s="5"/>
      <c r="S75" s="63"/>
    </row>
    <row r="76" spans="1:23" s="19" customFormat="1" ht="12.75" customHeight="1" x14ac:dyDescent="0.25">
      <c r="C76" s="123"/>
      <c r="D76" s="40"/>
      <c r="E76" s="40"/>
      <c r="F76" s="41"/>
      <c r="G76" s="80"/>
      <c r="H76" s="41"/>
      <c r="I76" s="80"/>
      <c r="J76" s="41"/>
      <c r="K76" s="80"/>
      <c r="L76" s="41"/>
      <c r="M76" s="80"/>
      <c r="O76" s="58"/>
      <c r="P76" s="8"/>
      <c r="Q76" s="63"/>
      <c r="R76" s="5"/>
      <c r="S76" s="63"/>
      <c r="T76" s="208"/>
      <c r="U76" s="125"/>
      <c r="V76" s="125"/>
      <c r="W76" s="125"/>
    </row>
    <row r="77" spans="1:23" s="19" customFormat="1" x14ac:dyDescent="0.25">
      <c r="C77" s="123"/>
      <c r="D77" s="40"/>
      <c r="E77" s="40"/>
      <c r="F77" s="41"/>
      <c r="G77" s="80"/>
      <c r="H77" s="41"/>
      <c r="I77" s="80"/>
      <c r="J77" s="41"/>
      <c r="K77" s="80"/>
      <c r="L77" s="41"/>
      <c r="M77" s="80"/>
      <c r="O77" s="58"/>
      <c r="P77" s="8"/>
      <c r="Q77" s="63"/>
      <c r="R77" s="5"/>
      <c r="S77" s="63"/>
      <c r="T77" s="208"/>
      <c r="U77" s="125"/>
      <c r="V77" s="125"/>
      <c r="W77" s="125"/>
    </row>
    <row r="78" spans="1:23" s="19" customFormat="1" x14ac:dyDescent="0.25">
      <c r="C78" s="123"/>
      <c r="D78" s="40"/>
      <c r="E78" s="40"/>
      <c r="F78" s="41"/>
      <c r="G78" s="80"/>
      <c r="H78" s="41"/>
      <c r="I78" s="80"/>
      <c r="J78" s="41"/>
      <c r="K78" s="80"/>
      <c r="L78" s="41"/>
      <c r="M78" s="80"/>
      <c r="O78" s="58"/>
      <c r="P78" s="8"/>
      <c r="Q78" s="63"/>
      <c r="R78" s="5"/>
      <c r="S78" s="63"/>
      <c r="T78" s="208"/>
      <c r="U78" s="125"/>
      <c r="V78" s="125"/>
    </row>
    <row r="79" spans="1:23" s="19" customFormat="1" x14ac:dyDescent="0.25">
      <c r="C79" s="123"/>
      <c r="D79" s="40"/>
      <c r="E79" s="40"/>
      <c r="F79" s="41"/>
      <c r="G79" s="80"/>
      <c r="H79" s="41"/>
      <c r="I79" s="80"/>
      <c r="J79" s="41"/>
      <c r="K79" s="80"/>
      <c r="L79" s="41"/>
      <c r="M79" s="80"/>
      <c r="O79" s="58"/>
      <c r="P79" s="8"/>
      <c r="Q79" s="63"/>
      <c r="R79" s="5"/>
      <c r="S79" s="63"/>
      <c r="T79" s="208"/>
      <c r="U79" s="125"/>
      <c r="V79" s="125"/>
      <c r="W79" s="125"/>
    </row>
    <row r="80" spans="1:23" s="19" customFormat="1" x14ac:dyDescent="0.25">
      <c r="C80" s="123"/>
      <c r="D80" s="40"/>
      <c r="E80" s="40"/>
      <c r="F80" s="41"/>
      <c r="G80" s="80"/>
      <c r="H80" s="41"/>
      <c r="I80" s="80"/>
      <c r="J80" s="41"/>
      <c r="K80" s="80"/>
      <c r="L80" s="41"/>
      <c r="M80" s="80"/>
      <c r="O80" s="58"/>
      <c r="P80" s="8"/>
      <c r="Q80" s="63"/>
      <c r="R80" s="5"/>
      <c r="S80" s="63"/>
      <c r="T80" s="208"/>
      <c r="U80" s="125"/>
      <c r="V80" s="125"/>
      <c r="W80" s="125"/>
    </row>
    <row r="81" spans="3:23" s="19" customFormat="1" x14ac:dyDescent="0.25">
      <c r="C81" s="123"/>
      <c r="D81" s="40"/>
      <c r="E81" s="40"/>
      <c r="F81" s="41"/>
      <c r="G81" s="80"/>
      <c r="H81" s="41"/>
      <c r="I81" s="80"/>
      <c r="J81" s="41"/>
      <c r="K81" s="80"/>
      <c r="L81" s="41"/>
      <c r="M81" s="80"/>
      <c r="O81" s="58"/>
      <c r="P81" s="8"/>
      <c r="Q81" s="63"/>
      <c r="R81" s="5"/>
      <c r="S81" s="63"/>
    </row>
    <row r="82" spans="3:23" s="19" customFormat="1" x14ac:dyDescent="0.25">
      <c r="C82" s="123"/>
      <c r="D82" s="40"/>
      <c r="E82" s="40"/>
      <c r="F82" s="41"/>
      <c r="G82" s="80"/>
      <c r="H82" s="41"/>
      <c r="I82" s="80"/>
      <c r="J82" s="41"/>
      <c r="K82" s="80"/>
      <c r="L82" s="41"/>
      <c r="M82" s="80"/>
      <c r="O82" s="58"/>
      <c r="P82" s="8"/>
      <c r="Q82" s="63"/>
      <c r="R82" s="5"/>
      <c r="S82" s="63"/>
      <c r="U82" s="124"/>
    </row>
    <row r="83" spans="3:23" s="19" customFormat="1" x14ac:dyDescent="0.25">
      <c r="C83" s="123"/>
      <c r="D83" s="40"/>
      <c r="E83" s="40"/>
      <c r="F83" s="41"/>
      <c r="G83" s="80"/>
      <c r="H83" s="41"/>
      <c r="I83" s="80"/>
      <c r="J83" s="41"/>
      <c r="K83" s="80"/>
      <c r="L83" s="41"/>
      <c r="M83" s="80"/>
      <c r="O83" s="58"/>
      <c r="P83" s="8"/>
      <c r="Q83" s="63"/>
      <c r="R83" s="5"/>
      <c r="S83" s="63"/>
      <c r="U83" s="112"/>
      <c r="V83" s="112"/>
      <c r="W83" s="112"/>
    </row>
    <row r="84" spans="3:23" s="19" customFormat="1" x14ac:dyDescent="0.25">
      <c r="C84" s="123"/>
      <c r="D84" s="40"/>
      <c r="E84" s="40"/>
      <c r="F84" s="41"/>
      <c r="G84" s="80"/>
      <c r="H84" s="41"/>
      <c r="I84" s="80"/>
      <c r="J84" s="41"/>
      <c r="K84" s="80"/>
      <c r="L84" s="41"/>
      <c r="M84" s="80"/>
      <c r="O84" s="58"/>
      <c r="P84" s="8"/>
      <c r="Q84" s="63"/>
      <c r="R84" s="5"/>
      <c r="S84" s="63"/>
      <c r="U84" s="125"/>
      <c r="V84" s="125"/>
      <c r="W84" s="125"/>
    </row>
    <row r="85" spans="3:23" s="19" customFormat="1" x14ac:dyDescent="0.25">
      <c r="C85" s="123"/>
      <c r="D85" s="40"/>
      <c r="E85" s="40"/>
      <c r="F85" s="41"/>
      <c r="G85" s="80"/>
      <c r="H85" s="41"/>
      <c r="I85" s="80"/>
      <c r="J85" s="41"/>
      <c r="K85" s="80"/>
      <c r="L85" s="41"/>
      <c r="M85" s="80"/>
      <c r="O85" s="58"/>
      <c r="P85" s="8"/>
      <c r="Q85" s="63"/>
      <c r="R85" s="5"/>
      <c r="S85" s="63"/>
      <c r="U85" s="125"/>
      <c r="V85" s="125"/>
      <c r="W85" s="125"/>
    </row>
    <row r="86" spans="3:23" s="19" customFormat="1" x14ac:dyDescent="0.25">
      <c r="C86" s="123"/>
      <c r="D86" s="40"/>
      <c r="E86" s="40"/>
      <c r="F86" s="41"/>
      <c r="G86" s="80"/>
      <c r="H86" s="41"/>
      <c r="I86" s="80"/>
      <c r="J86" s="41"/>
      <c r="K86" s="80"/>
      <c r="L86" s="41"/>
      <c r="M86" s="80"/>
      <c r="O86" s="58"/>
      <c r="P86" s="8"/>
      <c r="Q86" s="63"/>
      <c r="R86" s="5"/>
      <c r="S86" s="63"/>
      <c r="U86" s="125"/>
      <c r="V86" s="125"/>
      <c r="W86" s="125"/>
    </row>
    <row r="87" spans="3:23" s="19" customFormat="1" x14ac:dyDescent="0.25">
      <c r="C87" s="123"/>
      <c r="D87" s="40"/>
      <c r="E87" s="40"/>
      <c r="F87" s="41"/>
      <c r="G87" s="80"/>
      <c r="H87" s="41"/>
      <c r="I87" s="80"/>
      <c r="J87" s="41"/>
      <c r="K87" s="80"/>
      <c r="L87" s="41"/>
      <c r="M87" s="80"/>
      <c r="O87" s="58"/>
      <c r="P87" s="8"/>
      <c r="Q87" s="63"/>
      <c r="R87" s="5"/>
      <c r="S87" s="63"/>
      <c r="U87" s="125"/>
      <c r="V87" s="125"/>
      <c r="W87" s="125"/>
    </row>
    <row r="88" spans="3:23" s="19" customFormat="1" x14ac:dyDescent="0.25">
      <c r="C88" s="123"/>
      <c r="D88" s="40"/>
      <c r="E88" s="40"/>
      <c r="F88" s="41"/>
      <c r="G88" s="80"/>
      <c r="H88" s="41"/>
      <c r="I88" s="80"/>
      <c r="J88" s="41"/>
      <c r="K88" s="80"/>
      <c r="L88" s="41"/>
      <c r="M88" s="80"/>
      <c r="O88" s="58"/>
      <c r="P88" s="8"/>
      <c r="Q88" s="63"/>
      <c r="R88" s="5"/>
      <c r="S88" s="63"/>
      <c r="U88" s="125"/>
      <c r="V88" s="125"/>
      <c r="W88" s="125"/>
    </row>
    <row r="89" spans="3:23" s="19" customFormat="1" x14ac:dyDescent="0.25">
      <c r="C89" s="123"/>
      <c r="D89" s="40"/>
      <c r="E89" s="40"/>
      <c r="F89" s="41"/>
      <c r="G89" s="80"/>
      <c r="H89" s="41"/>
      <c r="I89" s="80"/>
      <c r="J89" s="41"/>
      <c r="K89" s="80"/>
      <c r="L89" s="41"/>
      <c r="M89" s="80"/>
      <c r="O89" s="58"/>
      <c r="P89" s="8"/>
      <c r="Q89" s="63"/>
      <c r="R89" s="5"/>
      <c r="S89" s="63"/>
      <c r="U89" s="125"/>
      <c r="V89" s="125"/>
      <c r="W89" s="125"/>
    </row>
    <row r="90" spans="3:23" s="19" customFormat="1" x14ac:dyDescent="0.25">
      <c r="C90" s="123"/>
      <c r="D90" s="40"/>
      <c r="E90" s="40"/>
      <c r="F90" s="41"/>
      <c r="G90" s="80"/>
      <c r="H90" s="41"/>
      <c r="I90" s="80"/>
      <c r="J90" s="41"/>
      <c r="K90" s="80"/>
      <c r="L90" s="41"/>
      <c r="M90" s="80"/>
      <c r="O90" s="58"/>
      <c r="P90" s="8"/>
      <c r="Q90" s="63"/>
      <c r="R90" s="5"/>
      <c r="S90" s="63"/>
      <c r="U90" s="125"/>
      <c r="V90" s="125"/>
      <c r="W90" s="125"/>
    </row>
    <row r="91" spans="3:23" s="19" customFormat="1" x14ac:dyDescent="0.25">
      <c r="C91" s="123"/>
      <c r="D91" s="40"/>
      <c r="E91" s="40"/>
      <c r="F91" s="41"/>
      <c r="G91" s="80"/>
      <c r="H91" s="41"/>
      <c r="I91" s="80"/>
      <c r="J91" s="41"/>
      <c r="K91" s="80"/>
      <c r="L91" s="41"/>
      <c r="M91" s="80"/>
      <c r="O91" s="58"/>
      <c r="P91" s="8"/>
      <c r="Q91" s="63"/>
      <c r="R91" s="5"/>
      <c r="S91" s="63"/>
      <c r="U91" s="125"/>
      <c r="V91" s="125"/>
      <c r="W91" s="125"/>
    </row>
    <row r="92" spans="3:23" s="19" customFormat="1" x14ac:dyDescent="0.25">
      <c r="C92" s="123"/>
      <c r="D92" s="40"/>
      <c r="E92" s="40"/>
      <c r="F92" s="41"/>
      <c r="G92" s="80"/>
      <c r="H92" s="41"/>
      <c r="I92" s="80"/>
      <c r="J92" s="41"/>
      <c r="K92" s="80"/>
      <c r="L92" s="41"/>
      <c r="M92" s="80"/>
      <c r="O92" s="58"/>
      <c r="P92" s="8"/>
      <c r="Q92" s="63"/>
      <c r="R92" s="5"/>
      <c r="S92" s="63"/>
      <c r="U92" s="125"/>
      <c r="V92" s="125"/>
      <c r="W92" s="125"/>
    </row>
    <row r="93" spans="3:23" s="19" customFormat="1" x14ac:dyDescent="0.25">
      <c r="C93" s="123"/>
      <c r="D93" s="40"/>
      <c r="E93" s="40"/>
      <c r="F93" s="41"/>
      <c r="G93" s="80"/>
      <c r="H93" s="41"/>
      <c r="I93" s="80"/>
      <c r="J93" s="41"/>
      <c r="K93" s="80"/>
      <c r="L93" s="41"/>
      <c r="M93" s="80"/>
      <c r="O93" s="58"/>
      <c r="P93" s="8"/>
      <c r="Q93" s="63"/>
      <c r="R93" s="5"/>
      <c r="S93" s="63"/>
      <c r="U93" s="125"/>
      <c r="V93" s="125"/>
      <c r="W93" s="125"/>
    </row>
    <row r="94" spans="3:23" s="19" customFormat="1" x14ac:dyDescent="0.25">
      <c r="C94" s="123"/>
      <c r="D94" s="40"/>
      <c r="E94" s="40"/>
      <c r="F94" s="41"/>
      <c r="G94" s="80"/>
      <c r="H94" s="41"/>
      <c r="I94" s="80"/>
      <c r="J94" s="41"/>
      <c r="K94" s="80"/>
      <c r="L94" s="41"/>
      <c r="M94" s="80"/>
      <c r="O94" s="58"/>
      <c r="P94" s="8"/>
      <c r="Q94" s="63"/>
      <c r="R94" s="5"/>
      <c r="S94" s="63"/>
      <c r="U94" s="125"/>
      <c r="V94" s="125"/>
      <c r="W94" s="125"/>
    </row>
    <row r="95" spans="3:23" s="19" customFormat="1" x14ac:dyDescent="0.25">
      <c r="C95" s="123"/>
      <c r="D95" s="40"/>
      <c r="E95" s="40"/>
      <c r="F95" s="41"/>
      <c r="G95" s="80"/>
      <c r="H95" s="41"/>
      <c r="I95" s="80"/>
      <c r="J95" s="41"/>
      <c r="K95" s="80"/>
      <c r="L95" s="41"/>
      <c r="M95" s="80"/>
      <c r="O95" s="58"/>
      <c r="P95" s="8"/>
      <c r="Q95" s="63"/>
      <c r="R95" s="5"/>
      <c r="S95" s="63"/>
      <c r="U95" s="125"/>
      <c r="V95" s="125"/>
      <c r="W95" s="125"/>
    </row>
    <row r="96" spans="3:23" s="19" customFormat="1" x14ac:dyDescent="0.25">
      <c r="C96" s="123"/>
      <c r="D96" s="40"/>
      <c r="E96" s="40"/>
      <c r="F96" s="41"/>
      <c r="G96" s="80"/>
      <c r="H96" s="41"/>
      <c r="I96" s="80"/>
      <c r="J96" s="41"/>
      <c r="K96" s="80"/>
      <c r="L96" s="41"/>
      <c r="M96" s="80"/>
      <c r="O96" s="58"/>
      <c r="P96" s="8"/>
      <c r="Q96" s="63"/>
      <c r="R96" s="5"/>
      <c r="S96" s="63"/>
      <c r="U96" s="125"/>
      <c r="V96" s="125"/>
      <c r="W96" s="125"/>
    </row>
    <row r="97" spans="3:23" s="19" customFormat="1" x14ac:dyDescent="0.25">
      <c r="C97" s="123"/>
      <c r="D97" s="40"/>
      <c r="E97" s="40"/>
      <c r="F97" s="41"/>
      <c r="G97" s="80"/>
      <c r="H97" s="41"/>
      <c r="I97" s="80"/>
      <c r="J97" s="41"/>
      <c r="K97" s="80"/>
      <c r="L97" s="41"/>
      <c r="M97" s="80"/>
      <c r="O97" s="58"/>
      <c r="P97" s="8"/>
      <c r="Q97" s="63"/>
      <c r="R97" s="5"/>
      <c r="S97" s="63"/>
      <c r="U97" s="125"/>
      <c r="V97" s="125"/>
      <c r="W97" s="125"/>
    </row>
    <row r="98" spans="3:23" s="19" customFormat="1" x14ac:dyDescent="0.25">
      <c r="C98" s="123"/>
      <c r="D98" s="40"/>
      <c r="E98" s="40"/>
      <c r="F98" s="41"/>
      <c r="G98" s="80"/>
      <c r="H98" s="41"/>
      <c r="I98" s="80"/>
      <c r="J98" s="41"/>
      <c r="K98" s="80"/>
      <c r="L98" s="41"/>
      <c r="M98" s="80"/>
      <c r="O98" s="58"/>
      <c r="P98" s="8"/>
      <c r="Q98" s="63"/>
      <c r="R98" s="5"/>
      <c r="S98" s="63"/>
      <c r="U98" s="125"/>
      <c r="V98" s="125"/>
      <c r="W98" s="125"/>
    </row>
    <row r="99" spans="3:23" s="19" customFormat="1" x14ac:dyDescent="0.25">
      <c r="C99" s="123"/>
      <c r="D99" s="40"/>
      <c r="E99" s="40"/>
      <c r="F99" s="41"/>
      <c r="G99" s="80"/>
      <c r="H99" s="41"/>
      <c r="I99" s="80"/>
      <c r="J99" s="41"/>
      <c r="K99" s="80"/>
      <c r="L99" s="41"/>
      <c r="M99" s="80"/>
      <c r="O99" s="58"/>
      <c r="P99" s="8"/>
      <c r="Q99" s="63"/>
      <c r="R99" s="5"/>
      <c r="S99" s="63"/>
      <c r="U99" s="125"/>
      <c r="V99" s="125"/>
      <c r="W99" s="125"/>
    </row>
    <row r="100" spans="3:23" s="19" customFormat="1" x14ac:dyDescent="0.25">
      <c r="C100" s="123"/>
      <c r="D100" s="40"/>
      <c r="E100" s="40"/>
      <c r="F100" s="41"/>
      <c r="G100" s="80"/>
      <c r="H100" s="41"/>
      <c r="I100" s="80"/>
      <c r="J100" s="41"/>
      <c r="K100" s="80"/>
      <c r="L100" s="41"/>
      <c r="M100" s="80"/>
      <c r="O100" s="58"/>
      <c r="P100" s="8"/>
      <c r="Q100" s="63"/>
      <c r="R100" s="5"/>
      <c r="S100" s="63"/>
      <c r="U100" s="125"/>
      <c r="V100" s="125"/>
      <c r="W100" s="125"/>
    </row>
    <row r="101" spans="3:23" s="19" customFormat="1" x14ac:dyDescent="0.25">
      <c r="C101" s="123"/>
      <c r="D101" s="40"/>
      <c r="E101" s="40"/>
      <c r="F101" s="41"/>
      <c r="G101" s="80"/>
      <c r="H101" s="41"/>
      <c r="I101" s="80"/>
      <c r="J101" s="41"/>
      <c r="K101" s="80"/>
      <c r="L101" s="41"/>
      <c r="M101" s="80"/>
      <c r="O101" s="58"/>
      <c r="P101" s="8"/>
      <c r="Q101" s="63"/>
      <c r="R101" s="5"/>
      <c r="S101" s="63"/>
      <c r="U101" s="125"/>
      <c r="V101" s="125"/>
      <c r="W101" s="125"/>
    </row>
    <row r="102" spans="3:23" s="19" customFormat="1" x14ac:dyDescent="0.25">
      <c r="C102" s="123"/>
      <c r="D102" s="40"/>
      <c r="E102" s="40"/>
      <c r="F102" s="41"/>
      <c r="G102" s="80"/>
      <c r="H102" s="41"/>
      <c r="I102" s="80"/>
      <c r="J102" s="41"/>
      <c r="K102" s="80"/>
      <c r="L102" s="41"/>
      <c r="M102" s="80"/>
      <c r="O102" s="58"/>
      <c r="P102" s="8"/>
      <c r="Q102" s="63"/>
      <c r="R102" s="5"/>
      <c r="S102" s="63"/>
      <c r="U102" s="125"/>
      <c r="V102" s="125"/>
      <c r="W102" s="125"/>
    </row>
    <row r="103" spans="3:23" s="19" customFormat="1" x14ac:dyDescent="0.25">
      <c r="C103" s="123"/>
      <c r="D103" s="40"/>
      <c r="E103" s="40"/>
      <c r="F103" s="41"/>
      <c r="G103" s="80"/>
      <c r="H103" s="41"/>
      <c r="I103" s="80"/>
      <c r="J103" s="41"/>
      <c r="K103" s="80"/>
      <c r="L103" s="41"/>
      <c r="M103" s="80"/>
      <c r="O103" s="58"/>
      <c r="P103" s="8"/>
      <c r="Q103" s="63"/>
      <c r="R103" s="5"/>
      <c r="S103" s="63"/>
      <c r="U103" s="125"/>
      <c r="V103" s="125"/>
      <c r="W103" s="125"/>
    </row>
    <row r="104" spans="3:23" s="19" customFormat="1" x14ac:dyDescent="0.25">
      <c r="C104" s="123"/>
      <c r="D104" s="40"/>
      <c r="E104" s="40"/>
      <c r="F104" s="41"/>
      <c r="G104" s="80"/>
      <c r="H104" s="41"/>
      <c r="I104" s="80"/>
      <c r="J104" s="41"/>
      <c r="K104" s="80"/>
      <c r="L104" s="41"/>
      <c r="M104" s="80"/>
      <c r="O104" s="58"/>
      <c r="P104" s="8"/>
      <c r="Q104" s="63"/>
      <c r="R104" s="5"/>
      <c r="S104" s="63"/>
      <c r="U104" s="125"/>
      <c r="V104" s="125"/>
      <c r="W104" s="125"/>
    </row>
    <row r="105" spans="3:23" s="19" customFormat="1" x14ac:dyDescent="0.25">
      <c r="C105" s="123"/>
      <c r="D105" s="40"/>
      <c r="E105" s="40"/>
      <c r="F105" s="41"/>
      <c r="G105" s="80"/>
      <c r="H105" s="41"/>
      <c r="I105" s="80"/>
      <c r="J105" s="41"/>
      <c r="K105" s="80"/>
      <c r="L105" s="41"/>
      <c r="M105" s="80"/>
      <c r="O105" s="58"/>
      <c r="P105" s="8"/>
      <c r="Q105" s="63"/>
      <c r="R105" s="5"/>
      <c r="S105" s="63"/>
      <c r="U105" s="125"/>
    </row>
    <row r="106" spans="3:23" s="19" customFormat="1" ht="12.75" customHeight="1" x14ac:dyDescent="0.25">
      <c r="C106" s="123"/>
      <c r="D106" s="40"/>
      <c r="E106" s="40"/>
      <c r="F106" s="41"/>
      <c r="G106" s="80"/>
      <c r="H106" s="41"/>
      <c r="I106" s="80"/>
      <c r="J106" s="41"/>
      <c r="K106" s="80"/>
      <c r="L106" s="41"/>
      <c r="M106" s="80"/>
      <c r="O106" s="58"/>
      <c r="P106" s="8"/>
      <c r="Q106" s="63"/>
      <c r="R106" s="5"/>
      <c r="S106" s="63"/>
      <c r="U106" s="125"/>
      <c r="V106" s="125"/>
      <c r="W106" s="125"/>
    </row>
    <row r="107" spans="3:23" s="19" customFormat="1" x14ac:dyDescent="0.25">
      <c r="C107" s="123"/>
      <c r="D107" s="40"/>
      <c r="E107" s="40"/>
      <c r="F107" s="41"/>
      <c r="G107" s="80"/>
      <c r="H107" s="41"/>
      <c r="I107" s="80"/>
      <c r="J107" s="41"/>
      <c r="K107" s="80"/>
      <c r="L107" s="41"/>
      <c r="M107" s="80"/>
      <c r="O107" s="58"/>
      <c r="P107" s="8"/>
      <c r="Q107" s="63"/>
      <c r="R107" s="5"/>
      <c r="S107" s="63"/>
      <c r="U107" s="125"/>
      <c r="V107" s="125"/>
      <c r="W107" s="125"/>
    </row>
    <row r="108" spans="3:23" s="19" customFormat="1" x14ac:dyDescent="0.25">
      <c r="C108" s="123"/>
      <c r="D108" s="40"/>
      <c r="E108" s="40"/>
      <c r="F108" s="41"/>
      <c r="G108" s="80"/>
      <c r="H108" s="41"/>
      <c r="I108" s="80"/>
      <c r="J108" s="41"/>
      <c r="K108" s="80"/>
      <c r="L108" s="41"/>
      <c r="M108" s="80"/>
      <c r="O108" s="58"/>
      <c r="P108" s="8"/>
      <c r="Q108" s="63"/>
      <c r="R108" s="5"/>
      <c r="S108" s="63"/>
      <c r="U108" s="125"/>
      <c r="V108" s="125"/>
      <c r="W108" s="125"/>
    </row>
    <row r="109" spans="3:23" s="19" customFormat="1" x14ac:dyDescent="0.25">
      <c r="C109" s="123"/>
      <c r="D109" s="40"/>
      <c r="E109" s="40"/>
      <c r="F109" s="41"/>
      <c r="G109" s="80"/>
      <c r="H109" s="41"/>
      <c r="I109" s="80"/>
      <c r="J109" s="41"/>
      <c r="K109" s="80"/>
      <c r="L109" s="41"/>
      <c r="M109" s="80"/>
      <c r="O109" s="58"/>
      <c r="P109" s="8"/>
      <c r="Q109" s="63"/>
      <c r="R109" s="5"/>
      <c r="S109" s="63"/>
      <c r="U109" s="125"/>
      <c r="V109" s="125"/>
      <c r="W109" s="125"/>
    </row>
    <row r="110" spans="3:23" s="19" customFormat="1" x14ac:dyDescent="0.25">
      <c r="C110" s="123"/>
      <c r="D110" s="40"/>
      <c r="E110" s="40"/>
      <c r="F110" s="41"/>
      <c r="G110" s="80"/>
      <c r="H110" s="41"/>
      <c r="I110" s="80"/>
      <c r="J110" s="41"/>
      <c r="K110" s="80"/>
      <c r="L110" s="41"/>
      <c r="M110" s="80"/>
      <c r="O110" s="58"/>
      <c r="P110" s="8"/>
      <c r="Q110" s="63"/>
      <c r="R110" s="5"/>
      <c r="S110" s="63"/>
      <c r="U110" s="125"/>
      <c r="V110" s="125"/>
      <c r="W110" s="125"/>
    </row>
    <row r="111" spans="3:23" s="19" customFormat="1" x14ac:dyDescent="0.25">
      <c r="C111" s="123"/>
      <c r="D111" s="40"/>
      <c r="E111" s="40"/>
      <c r="F111" s="41"/>
      <c r="G111" s="80"/>
      <c r="H111" s="41"/>
      <c r="I111" s="80"/>
      <c r="J111" s="41"/>
      <c r="K111" s="80"/>
      <c r="L111" s="41"/>
      <c r="M111" s="80"/>
      <c r="O111" s="58"/>
      <c r="P111" s="8"/>
      <c r="Q111" s="63"/>
      <c r="R111" s="5"/>
      <c r="S111" s="63"/>
      <c r="U111" s="125"/>
      <c r="V111" s="125"/>
      <c r="W111" s="125"/>
    </row>
    <row r="112" spans="3:23" s="19" customFormat="1" x14ac:dyDescent="0.25">
      <c r="C112" s="123"/>
      <c r="D112" s="40"/>
      <c r="E112" s="40"/>
      <c r="F112" s="41"/>
      <c r="G112" s="80"/>
      <c r="H112" s="41"/>
      <c r="I112" s="80"/>
      <c r="J112" s="41"/>
      <c r="K112" s="80"/>
      <c r="L112" s="41"/>
      <c r="M112" s="80"/>
      <c r="O112" s="58"/>
      <c r="P112" s="8"/>
      <c r="Q112" s="63"/>
      <c r="R112" s="5"/>
      <c r="S112" s="63"/>
      <c r="U112" s="125"/>
      <c r="V112" s="125"/>
      <c r="W112" s="125"/>
    </row>
    <row r="113" spans="3:23" s="19" customFormat="1" x14ac:dyDescent="0.25">
      <c r="C113" s="123"/>
      <c r="D113" s="40"/>
      <c r="E113" s="40"/>
      <c r="F113" s="41"/>
      <c r="G113" s="80"/>
      <c r="H113" s="41"/>
      <c r="I113" s="80"/>
      <c r="J113" s="41"/>
      <c r="K113" s="80"/>
      <c r="L113" s="41"/>
      <c r="M113" s="80"/>
      <c r="O113" s="58"/>
      <c r="P113" s="8"/>
      <c r="Q113" s="63"/>
      <c r="R113" s="5"/>
      <c r="S113" s="63"/>
      <c r="U113" s="125"/>
      <c r="V113" s="125"/>
      <c r="W113" s="125"/>
    </row>
    <row r="114" spans="3:23" s="19" customFormat="1" x14ac:dyDescent="0.25">
      <c r="C114" s="123"/>
      <c r="D114" s="40"/>
      <c r="E114" s="40"/>
      <c r="F114" s="41"/>
      <c r="G114" s="80"/>
      <c r="H114" s="41"/>
      <c r="I114" s="80"/>
      <c r="J114" s="41"/>
      <c r="K114" s="80"/>
      <c r="L114" s="41"/>
      <c r="M114" s="80"/>
      <c r="O114" s="58"/>
      <c r="P114" s="8"/>
      <c r="Q114" s="63"/>
      <c r="R114" s="5"/>
      <c r="S114" s="63"/>
      <c r="U114" s="125"/>
    </row>
    <row r="115" spans="3:23" s="19" customFormat="1" x14ac:dyDescent="0.25">
      <c r="C115" s="123"/>
      <c r="D115" s="40"/>
      <c r="E115" s="40"/>
      <c r="F115" s="41"/>
      <c r="G115" s="80"/>
      <c r="H115" s="41"/>
      <c r="I115" s="80"/>
      <c r="J115" s="41"/>
      <c r="K115" s="80"/>
      <c r="L115" s="41"/>
      <c r="M115" s="80"/>
      <c r="O115" s="58"/>
      <c r="P115" s="8"/>
      <c r="Q115" s="63"/>
      <c r="R115" s="5"/>
      <c r="S115" s="63"/>
      <c r="U115" s="125"/>
    </row>
    <row r="116" spans="3:23" s="19" customFormat="1" x14ac:dyDescent="0.25">
      <c r="C116" s="123"/>
      <c r="D116" s="40"/>
      <c r="E116" s="40"/>
      <c r="F116" s="41"/>
      <c r="G116" s="80"/>
      <c r="H116" s="41"/>
      <c r="I116" s="80"/>
      <c r="J116" s="41"/>
      <c r="K116" s="80"/>
      <c r="L116" s="41"/>
      <c r="M116" s="80"/>
      <c r="O116" s="58"/>
      <c r="P116" s="8"/>
      <c r="Q116" s="63"/>
      <c r="R116" s="5"/>
      <c r="S116" s="63"/>
      <c r="U116" s="125"/>
      <c r="V116" s="125"/>
      <c r="W116" s="125"/>
    </row>
    <row r="117" spans="3:23" s="19" customFormat="1" x14ac:dyDescent="0.25">
      <c r="C117" s="123"/>
      <c r="D117" s="40"/>
      <c r="E117" s="40"/>
      <c r="F117" s="41"/>
      <c r="G117" s="80"/>
      <c r="H117" s="41"/>
      <c r="I117" s="80"/>
      <c r="J117" s="41"/>
      <c r="K117" s="80"/>
      <c r="L117" s="41"/>
      <c r="M117" s="80"/>
      <c r="O117" s="58"/>
      <c r="P117" s="8"/>
      <c r="Q117" s="63"/>
      <c r="R117" s="5"/>
      <c r="S117" s="63"/>
      <c r="U117" s="125"/>
      <c r="V117" s="125"/>
      <c r="W117" s="125"/>
    </row>
    <row r="118" spans="3:23" s="19" customFormat="1" x14ac:dyDescent="0.25">
      <c r="C118" s="123"/>
      <c r="D118" s="40"/>
      <c r="E118" s="40"/>
      <c r="F118" s="41"/>
      <c r="G118" s="80"/>
      <c r="H118" s="41"/>
      <c r="I118" s="80"/>
      <c r="J118" s="41"/>
      <c r="K118" s="80"/>
      <c r="L118" s="41"/>
      <c r="M118" s="80"/>
      <c r="O118" s="58"/>
      <c r="P118" s="8"/>
      <c r="Q118" s="63"/>
      <c r="R118" s="5"/>
      <c r="S118" s="63"/>
      <c r="U118" s="125"/>
      <c r="V118" s="125"/>
      <c r="W118" s="125"/>
    </row>
    <row r="119" spans="3:23" s="19" customFormat="1" x14ac:dyDescent="0.25">
      <c r="C119" s="123"/>
      <c r="D119" s="40"/>
      <c r="E119" s="40"/>
      <c r="F119" s="41"/>
      <c r="G119" s="80"/>
      <c r="H119" s="41"/>
      <c r="I119" s="80"/>
      <c r="J119" s="41"/>
      <c r="K119" s="80"/>
      <c r="L119" s="41"/>
      <c r="M119" s="80"/>
      <c r="O119" s="58"/>
      <c r="P119" s="8"/>
      <c r="Q119" s="63"/>
      <c r="R119" s="5"/>
      <c r="S119" s="63"/>
      <c r="U119" s="125"/>
      <c r="V119" s="125"/>
      <c r="W119" s="125"/>
    </row>
    <row r="120" spans="3:23" s="19" customFormat="1" x14ac:dyDescent="0.25">
      <c r="C120" s="123"/>
      <c r="D120" s="40"/>
      <c r="E120" s="40"/>
      <c r="F120" s="41"/>
      <c r="G120" s="80"/>
      <c r="H120" s="41"/>
      <c r="I120" s="80"/>
      <c r="J120" s="41"/>
      <c r="K120" s="80"/>
      <c r="L120" s="41"/>
      <c r="M120" s="80"/>
      <c r="O120" s="58"/>
      <c r="P120" s="8"/>
      <c r="Q120" s="63"/>
      <c r="R120" s="5"/>
      <c r="S120" s="63"/>
      <c r="U120" s="125"/>
      <c r="V120" s="125"/>
      <c r="W120" s="125"/>
    </row>
    <row r="121" spans="3:23" s="19" customFormat="1" x14ac:dyDescent="0.25">
      <c r="C121" s="123"/>
      <c r="D121" s="40"/>
      <c r="E121" s="40"/>
      <c r="F121" s="41"/>
      <c r="G121" s="80"/>
      <c r="H121" s="41"/>
      <c r="I121" s="80"/>
      <c r="J121" s="41"/>
      <c r="K121" s="80"/>
      <c r="L121" s="41"/>
      <c r="M121" s="80"/>
      <c r="O121" s="58"/>
      <c r="P121" s="8"/>
      <c r="Q121" s="63"/>
      <c r="R121" s="5"/>
      <c r="S121" s="63"/>
      <c r="U121" s="125"/>
      <c r="V121" s="125"/>
      <c r="W121" s="125"/>
    </row>
    <row r="122" spans="3:23" s="19" customFormat="1" x14ac:dyDescent="0.25">
      <c r="C122" s="123"/>
      <c r="D122" s="40"/>
      <c r="E122" s="40"/>
      <c r="F122" s="41"/>
      <c r="G122" s="80"/>
      <c r="H122" s="41"/>
      <c r="I122" s="80"/>
      <c r="J122" s="41"/>
      <c r="K122" s="80"/>
      <c r="L122" s="41"/>
      <c r="M122" s="80"/>
      <c r="O122" s="58"/>
      <c r="P122" s="8"/>
      <c r="Q122" s="63"/>
      <c r="R122" s="5"/>
      <c r="S122" s="63"/>
      <c r="U122" s="125"/>
      <c r="V122" s="125"/>
      <c r="W122" s="125"/>
    </row>
    <row r="123" spans="3:23" s="19" customFormat="1" x14ac:dyDescent="0.25">
      <c r="C123" s="123"/>
      <c r="D123" s="40"/>
      <c r="E123" s="40"/>
      <c r="F123" s="41"/>
      <c r="G123" s="80"/>
      <c r="H123" s="41"/>
      <c r="I123" s="80"/>
      <c r="J123" s="41"/>
      <c r="K123" s="80"/>
      <c r="L123" s="41"/>
      <c r="M123" s="80"/>
      <c r="O123" s="58"/>
      <c r="P123" s="8"/>
      <c r="Q123" s="63"/>
      <c r="R123" s="5"/>
      <c r="S123" s="63"/>
      <c r="U123" s="125"/>
      <c r="V123" s="125"/>
      <c r="W123" s="125"/>
    </row>
    <row r="124" spans="3:23" s="19" customFormat="1" x14ac:dyDescent="0.25">
      <c r="C124" s="123"/>
      <c r="D124" s="40"/>
      <c r="E124" s="40"/>
      <c r="F124" s="41"/>
      <c r="G124" s="80"/>
      <c r="H124" s="41"/>
      <c r="I124" s="80"/>
      <c r="J124" s="41"/>
      <c r="K124" s="80"/>
      <c r="L124" s="41"/>
      <c r="M124" s="80"/>
      <c r="O124" s="58"/>
      <c r="P124" s="8"/>
      <c r="Q124" s="63"/>
      <c r="R124" s="5"/>
      <c r="S124" s="63"/>
      <c r="U124" s="125"/>
      <c r="V124" s="125"/>
      <c r="W124" s="125"/>
    </row>
    <row r="125" spans="3:23" s="19" customFormat="1" x14ac:dyDescent="0.25">
      <c r="C125" s="123"/>
      <c r="D125" s="40"/>
      <c r="E125" s="40"/>
      <c r="F125" s="41"/>
      <c r="G125" s="80"/>
      <c r="H125" s="41"/>
      <c r="I125" s="80"/>
      <c r="J125" s="41"/>
      <c r="K125" s="80"/>
      <c r="L125" s="41"/>
      <c r="M125" s="80"/>
      <c r="O125" s="58"/>
      <c r="P125" s="8"/>
      <c r="Q125" s="63"/>
      <c r="R125" s="5"/>
      <c r="S125" s="63"/>
      <c r="U125" s="125"/>
      <c r="V125" s="125"/>
      <c r="W125" s="125"/>
    </row>
    <row r="126" spans="3:23" s="19" customFormat="1" x14ac:dyDescent="0.25">
      <c r="C126" s="123"/>
      <c r="D126" s="40"/>
      <c r="E126" s="40"/>
      <c r="F126" s="41"/>
      <c r="G126" s="80"/>
      <c r="H126" s="41"/>
      <c r="I126" s="80"/>
      <c r="J126" s="41"/>
      <c r="K126" s="80"/>
      <c r="L126" s="41"/>
      <c r="M126" s="80"/>
      <c r="O126" s="58"/>
      <c r="P126" s="8"/>
      <c r="Q126" s="63"/>
      <c r="R126" s="5"/>
      <c r="S126" s="63"/>
      <c r="U126" s="125"/>
      <c r="V126" s="125"/>
      <c r="W126" s="125"/>
    </row>
    <row r="127" spans="3:23" s="19" customFormat="1" x14ac:dyDescent="0.25">
      <c r="C127" s="123"/>
      <c r="D127" s="40"/>
      <c r="E127" s="40"/>
      <c r="F127" s="41"/>
      <c r="G127" s="80"/>
      <c r="H127" s="41"/>
      <c r="I127" s="80"/>
      <c r="J127" s="41"/>
      <c r="K127" s="80"/>
      <c r="L127" s="41"/>
      <c r="M127" s="80"/>
      <c r="O127" s="58"/>
      <c r="P127" s="8"/>
      <c r="Q127" s="63"/>
      <c r="R127" s="5"/>
      <c r="S127" s="63"/>
      <c r="U127" s="125"/>
      <c r="V127" s="125"/>
      <c r="W127" s="125"/>
    </row>
    <row r="128" spans="3:23" s="19" customFormat="1" x14ac:dyDescent="0.25">
      <c r="C128" s="123"/>
      <c r="D128" s="40"/>
      <c r="E128" s="40"/>
      <c r="F128" s="41"/>
      <c r="G128" s="80"/>
      <c r="H128" s="41"/>
      <c r="I128" s="80"/>
      <c r="J128" s="41"/>
      <c r="K128" s="80"/>
      <c r="L128" s="41"/>
      <c r="M128" s="80"/>
      <c r="O128" s="58"/>
      <c r="P128" s="8"/>
      <c r="Q128" s="63"/>
      <c r="R128" s="5"/>
      <c r="S128" s="63"/>
      <c r="U128" s="125"/>
      <c r="V128" s="125"/>
      <c r="W128" s="125"/>
    </row>
    <row r="129" spans="3:19" s="19" customFormat="1" x14ac:dyDescent="0.25">
      <c r="C129" s="123"/>
      <c r="D129" s="40"/>
      <c r="E129" s="40"/>
      <c r="F129" s="41"/>
      <c r="G129" s="80"/>
      <c r="H129" s="41"/>
      <c r="I129" s="80"/>
      <c r="J129" s="41"/>
      <c r="K129" s="80"/>
      <c r="L129" s="41"/>
      <c r="M129" s="80"/>
      <c r="O129" s="58"/>
      <c r="P129" s="8"/>
      <c r="Q129" s="63"/>
      <c r="R129" s="5"/>
      <c r="S129" s="63"/>
    </row>
    <row r="130" spans="3:19" s="19" customFormat="1" x14ac:dyDescent="0.25">
      <c r="C130" s="123"/>
      <c r="D130" s="40"/>
      <c r="E130" s="40"/>
      <c r="F130" s="41"/>
      <c r="G130" s="80"/>
      <c r="H130" s="41"/>
      <c r="I130" s="80"/>
      <c r="J130" s="41"/>
      <c r="K130" s="80"/>
      <c r="L130" s="41"/>
      <c r="M130" s="80"/>
      <c r="O130" s="58"/>
      <c r="P130" s="8"/>
      <c r="Q130" s="63"/>
      <c r="R130" s="5"/>
      <c r="S130" s="63"/>
    </row>
    <row r="131" spans="3:19" s="19" customFormat="1" x14ac:dyDescent="0.25">
      <c r="C131" s="123"/>
      <c r="D131" s="40"/>
      <c r="E131" s="40"/>
      <c r="F131" s="41"/>
      <c r="G131" s="80"/>
      <c r="H131" s="41"/>
      <c r="I131" s="80"/>
      <c r="J131" s="41"/>
      <c r="K131" s="80"/>
      <c r="L131" s="41"/>
      <c r="M131" s="80"/>
      <c r="O131" s="58"/>
      <c r="P131" s="8"/>
      <c r="Q131" s="63"/>
      <c r="R131" s="5"/>
      <c r="S131" s="63"/>
    </row>
    <row r="132" spans="3:19" s="19" customFormat="1" x14ac:dyDescent="0.25">
      <c r="C132" s="123"/>
      <c r="D132" s="40"/>
      <c r="E132" s="40"/>
      <c r="F132" s="41"/>
      <c r="G132" s="80"/>
      <c r="H132" s="41"/>
      <c r="I132" s="80"/>
      <c r="J132" s="41"/>
      <c r="K132" s="80"/>
      <c r="L132" s="41"/>
      <c r="M132" s="80"/>
      <c r="O132" s="58"/>
      <c r="P132" s="8"/>
      <c r="Q132" s="63"/>
      <c r="R132" s="5"/>
      <c r="S132" s="63"/>
    </row>
    <row r="133" spans="3:19" s="19" customFormat="1" x14ac:dyDescent="0.25">
      <c r="C133" s="123"/>
      <c r="D133" s="40"/>
      <c r="E133" s="40"/>
      <c r="F133" s="41"/>
      <c r="G133" s="80"/>
      <c r="H133" s="41"/>
      <c r="I133" s="80"/>
      <c r="J133" s="41"/>
      <c r="K133" s="80"/>
      <c r="L133" s="41"/>
      <c r="M133" s="80"/>
      <c r="O133" s="58"/>
      <c r="P133" s="8"/>
      <c r="Q133" s="63"/>
      <c r="R133" s="5"/>
      <c r="S133" s="63"/>
    </row>
    <row r="134" spans="3:19" s="19" customFormat="1" x14ac:dyDescent="0.25">
      <c r="C134" s="123"/>
      <c r="D134" s="40"/>
      <c r="E134" s="40"/>
      <c r="F134" s="41"/>
      <c r="G134" s="80"/>
      <c r="H134" s="41"/>
      <c r="I134" s="80"/>
      <c r="J134" s="41"/>
      <c r="K134" s="80"/>
      <c r="L134" s="41"/>
      <c r="M134" s="80"/>
      <c r="O134" s="58"/>
      <c r="P134" s="8"/>
      <c r="Q134" s="63"/>
      <c r="R134" s="5"/>
      <c r="S134" s="63"/>
    </row>
    <row r="135" spans="3:19" s="19" customFormat="1" x14ac:dyDescent="0.25">
      <c r="C135" s="123"/>
      <c r="D135" s="40"/>
      <c r="E135" s="40"/>
      <c r="F135" s="41"/>
      <c r="G135" s="80"/>
      <c r="H135" s="41"/>
      <c r="I135" s="80"/>
      <c r="J135" s="41"/>
      <c r="K135" s="80"/>
      <c r="L135" s="41"/>
      <c r="M135" s="80"/>
      <c r="O135" s="58"/>
      <c r="P135" s="8"/>
      <c r="Q135" s="63"/>
      <c r="R135" s="5"/>
      <c r="S135" s="63"/>
    </row>
    <row r="136" spans="3:19" s="19" customFormat="1" x14ac:dyDescent="0.25">
      <c r="C136" s="123"/>
      <c r="D136" s="40"/>
      <c r="E136" s="40"/>
      <c r="F136" s="41"/>
      <c r="G136" s="80"/>
      <c r="H136" s="41"/>
      <c r="I136" s="80"/>
      <c r="J136" s="41"/>
      <c r="K136" s="80"/>
      <c r="L136" s="41"/>
      <c r="M136" s="80"/>
      <c r="O136" s="58"/>
      <c r="P136" s="8"/>
      <c r="Q136" s="63"/>
      <c r="R136" s="5"/>
      <c r="S136" s="63"/>
    </row>
    <row r="137" spans="3:19" s="19" customFormat="1" x14ac:dyDescent="0.25">
      <c r="C137" s="123"/>
      <c r="D137" s="40"/>
      <c r="E137" s="40"/>
      <c r="F137" s="41"/>
      <c r="G137" s="80"/>
      <c r="H137" s="41"/>
      <c r="I137" s="80"/>
      <c r="J137" s="41"/>
      <c r="K137" s="80"/>
      <c r="L137" s="41"/>
      <c r="M137" s="80"/>
      <c r="O137" s="58"/>
      <c r="P137" s="8"/>
      <c r="Q137" s="63"/>
      <c r="R137" s="5"/>
      <c r="S137" s="63"/>
    </row>
    <row r="138" spans="3:19" s="19" customFormat="1" x14ac:dyDescent="0.25">
      <c r="C138" s="123"/>
      <c r="D138" s="40"/>
      <c r="E138" s="40"/>
      <c r="F138" s="41"/>
      <c r="G138" s="80"/>
      <c r="H138" s="41"/>
      <c r="I138" s="80"/>
      <c r="J138" s="41"/>
      <c r="K138" s="80"/>
      <c r="L138" s="41"/>
      <c r="M138" s="80"/>
      <c r="O138" s="58"/>
      <c r="P138" s="8"/>
      <c r="Q138" s="63"/>
      <c r="R138" s="5"/>
      <c r="S138" s="63"/>
    </row>
    <row r="139" spans="3:19" s="19" customFormat="1" x14ac:dyDescent="0.25">
      <c r="C139" s="123"/>
      <c r="D139" s="40"/>
      <c r="E139" s="40"/>
      <c r="F139" s="41"/>
      <c r="G139" s="80"/>
      <c r="H139" s="41"/>
      <c r="I139" s="80"/>
      <c r="J139" s="41"/>
      <c r="K139" s="80"/>
      <c r="L139" s="41"/>
      <c r="M139" s="80"/>
      <c r="O139" s="58"/>
      <c r="P139" s="8"/>
      <c r="Q139" s="63"/>
      <c r="R139" s="5"/>
      <c r="S139" s="63"/>
    </row>
    <row r="140" spans="3:19" s="19" customFormat="1" x14ac:dyDescent="0.25">
      <c r="C140" s="123"/>
      <c r="D140" s="40"/>
      <c r="E140" s="40"/>
      <c r="F140" s="41"/>
      <c r="G140" s="80"/>
      <c r="H140" s="41"/>
      <c r="I140" s="80"/>
      <c r="J140" s="41"/>
      <c r="K140" s="80"/>
      <c r="L140" s="41"/>
      <c r="M140" s="80"/>
      <c r="O140" s="58"/>
      <c r="P140" s="8"/>
      <c r="Q140" s="63"/>
      <c r="R140" s="5"/>
      <c r="S140" s="63"/>
    </row>
    <row r="141" spans="3:19" s="19" customFormat="1" x14ac:dyDescent="0.25">
      <c r="C141" s="123"/>
      <c r="D141" s="40"/>
      <c r="E141" s="40"/>
      <c r="F141" s="41"/>
      <c r="G141" s="80"/>
      <c r="H141" s="41"/>
      <c r="I141" s="80"/>
      <c r="J141" s="41"/>
      <c r="K141" s="80"/>
      <c r="L141" s="41"/>
      <c r="M141" s="80"/>
      <c r="O141" s="58"/>
      <c r="P141" s="8"/>
      <c r="Q141" s="63"/>
      <c r="R141" s="5"/>
      <c r="S141" s="63"/>
    </row>
    <row r="142" spans="3:19" s="19" customFormat="1" x14ac:dyDescent="0.25">
      <c r="C142" s="123"/>
      <c r="D142" s="40"/>
      <c r="E142" s="40"/>
      <c r="F142" s="41"/>
      <c r="G142" s="80"/>
      <c r="H142" s="41"/>
      <c r="I142" s="80"/>
      <c r="J142" s="41"/>
      <c r="K142" s="80"/>
      <c r="L142" s="41"/>
      <c r="M142" s="80"/>
      <c r="O142" s="58"/>
      <c r="P142" s="8"/>
      <c r="Q142" s="63"/>
      <c r="R142" s="5"/>
      <c r="S142" s="63"/>
    </row>
    <row r="143" spans="3:19" s="19" customFormat="1" x14ac:dyDescent="0.25">
      <c r="C143" s="123"/>
      <c r="D143" s="40"/>
      <c r="E143" s="40"/>
      <c r="F143" s="41"/>
      <c r="G143" s="80"/>
      <c r="H143" s="41"/>
      <c r="I143" s="80"/>
      <c r="J143" s="41"/>
      <c r="K143" s="80"/>
      <c r="L143" s="41"/>
      <c r="M143" s="80"/>
      <c r="O143" s="58"/>
      <c r="P143" s="8"/>
      <c r="Q143" s="63"/>
      <c r="R143" s="5"/>
      <c r="S143" s="63"/>
    </row>
    <row r="144" spans="3:19" s="19" customFormat="1" x14ac:dyDescent="0.25">
      <c r="C144" s="123"/>
      <c r="D144" s="40"/>
      <c r="E144" s="40"/>
      <c r="F144" s="41"/>
      <c r="G144" s="80"/>
      <c r="H144" s="41"/>
      <c r="I144" s="80"/>
      <c r="J144" s="41"/>
      <c r="K144" s="80"/>
      <c r="L144" s="41"/>
      <c r="M144" s="80"/>
      <c r="O144" s="58"/>
      <c r="P144" s="8"/>
      <c r="Q144" s="63"/>
      <c r="R144" s="5"/>
      <c r="S144" s="63"/>
    </row>
    <row r="145" spans="3:19" s="19" customFormat="1" x14ac:dyDescent="0.25">
      <c r="C145" s="123"/>
      <c r="D145" s="40"/>
      <c r="E145" s="40"/>
      <c r="F145" s="41"/>
      <c r="G145" s="80"/>
      <c r="H145" s="41"/>
      <c r="I145" s="80"/>
      <c r="J145" s="41"/>
      <c r="K145" s="80"/>
      <c r="L145" s="41"/>
      <c r="M145" s="80"/>
      <c r="O145" s="58"/>
      <c r="P145" s="8"/>
      <c r="Q145" s="63"/>
      <c r="R145" s="5"/>
      <c r="S145" s="63"/>
    </row>
    <row r="146" spans="3:19" s="19" customFormat="1" x14ac:dyDescent="0.25">
      <c r="C146" s="123"/>
      <c r="D146" s="40"/>
      <c r="E146" s="40"/>
      <c r="F146" s="41"/>
      <c r="G146" s="80"/>
      <c r="H146" s="41"/>
      <c r="I146" s="80"/>
      <c r="J146" s="41"/>
      <c r="K146" s="80"/>
      <c r="L146" s="41"/>
      <c r="M146" s="80"/>
      <c r="O146" s="58"/>
      <c r="P146" s="8"/>
      <c r="Q146" s="63"/>
      <c r="R146" s="5"/>
      <c r="S146" s="63"/>
    </row>
  </sheetData>
  <sheetProtection formatCells="0" formatColumns="0" formatRows="0" insertColumns="0" insertRows="0" deleteColumns="0" deleteRows="0" sort="0" autoFilter="0" pivotTables="0"/>
  <autoFilter ref="E8:E67"/>
  <mergeCells count="37">
    <mergeCell ref="A10:C10"/>
    <mergeCell ref="F2:M2"/>
    <mergeCell ref="N2:N6"/>
    <mergeCell ref="G3:J3"/>
    <mergeCell ref="K3:M3"/>
    <mergeCell ref="G4:J4"/>
    <mergeCell ref="K4:M4"/>
    <mergeCell ref="G5:J5"/>
    <mergeCell ref="K5:M5"/>
    <mergeCell ref="G6:J6"/>
    <mergeCell ref="K6:M6"/>
    <mergeCell ref="A8:D8"/>
    <mergeCell ref="F8:G8"/>
    <mergeCell ref="H8:I8"/>
    <mergeCell ref="J8:K8"/>
    <mergeCell ref="L8:M8"/>
    <mergeCell ref="A25:C25"/>
    <mergeCell ref="A33:C33"/>
    <mergeCell ref="A41:C41"/>
    <mergeCell ref="A57:C57"/>
    <mergeCell ref="F65:G65"/>
    <mergeCell ref="F67:G67"/>
    <mergeCell ref="H67:I67"/>
    <mergeCell ref="J67:K67"/>
    <mergeCell ref="L67:M67"/>
    <mergeCell ref="J65:K65"/>
    <mergeCell ref="L65:M65"/>
    <mergeCell ref="F66:G66"/>
    <mergeCell ref="H66:I66"/>
    <mergeCell ref="J66:K66"/>
    <mergeCell ref="L66:M66"/>
    <mergeCell ref="H65:I65"/>
    <mergeCell ref="T71:T74"/>
    <mergeCell ref="T76:T80"/>
    <mergeCell ref="O3:P5"/>
    <mergeCell ref="P66:P67"/>
    <mergeCell ref="R66:R67"/>
  </mergeCells>
  <conditionalFormatting sqref="F3:F5 F11:F22 H11:H22 J11:J22 L11:L22 F42:F54 H42:H54 J42:J54 L42:L54 F58:F62 H58:H62 J58:J62 L58:L62 F26:F30 H26:H30 J26:J30 L26:L30 F34:F38 H34:H38 J34:J38 L34:L38">
    <cfRule type="cellIs" dxfId="56" priority="59" stopIfTrue="1" operator="between">
      <formula>4</formula>
      <formula>6</formula>
    </cfRule>
    <cfRule type="cellIs" dxfId="55" priority="60" stopIfTrue="1" operator="greaterThanOrEqual">
      <formula>7</formula>
    </cfRule>
    <cfRule type="cellIs" dxfId="54" priority="61" stopIfTrue="1" operator="lessThanOrEqual">
      <formula>3</formula>
    </cfRule>
  </conditionalFormatting>
  <conditionalFormatting sqref="C4 C49 P30:U30 P22:U22 P38:U38 P54:U54">
    <cfRule type="cellIs" dxfId="53" priority="58" operator="equal">
      <formula>0</formula>
    </cfRule>
  </conditionalFormatting>
  <conditionalFormatting sqref="D63 D55 D39 D31 D23">
    <cfRule type="cellIs" dxfId="52" priority="57" stopIfTrue="1" operator="notEqual">
      <formula>100</formula>
    </cfRule>
  </conditionalFormatting>
  <conditionalFormatting sqref="D65">
    <cfRule type="cellIs" dxfId="51" priority="56" stopIfTrue="1" operator="notEqual">
      <formula>1</formula>
    </cfRule>
  </conditionalFormatting>
  <conditionalFormatting sqref="H64 J64 L64 F64 F66:M66 F40 F24 H24 J24 L24 H40 J40 L40 F32 H32 J32 L32 F56 H56 J56 L56">
    <cfRule type="cellIs" dxfId="50" priority="53" stopIfTrue="1" operator="equal">
      <formula>2</formula>
    </cfRule>
    <cfRule type="cellIs" dxfId="49" priority="54" stopIfTrue="1" operator="equal">
      <formula>1</formula>
    </cfRule>
    <cfRule type="cellIs" dxfId="48" priority="55" stopIfTrue="1" operator="equal">
      <formula>3</formula>
    </cfRule>
  </conditionalFormatting>
  <conditionalFormatting sqref="J64 H64 L64 F64 F66:M66 F40 F24 H24 J24 L24 H40 J40 L40 F32 H32 J32 L32 F56 H56 J56 L56">
    <cfRule type="colorScale" priority="52">
      <colorScale>
        <cfvo type="num" val="1"/>
        <cfvo type="num" val="2"/>
        <cfvo type="num" val="4"/>
        <color rgb="FF00FF00"/>
        <color rgb="FFFFFF00"/>
        <color rgb="FFFF0000"/>
      </colorScale>
    </cfRule>
  </conditionalFormatting>
  <conditionalFormatting sqref="H64 J64 L64 F64 F66:M66 F40 F24 H24 J24 L24 H40 J40 L40 F32 H32 J32 L32 F56 H56 J56 L56">
    <cfRule type="cellIs" dxfId="47" priority="51" stopIfTrue="1" operator="equal">
      <formula>4</formula>
    </cfRule>
  </conditionalFormatting>
  <conditionalFormatting sqref="H64 J64 L64 F64 F66:M66 F40 F24 H24 J24 L24 H40 J40 L40 F32 H32 J32 L32 F56 H56 J56 L56">
    <cfRule type="cellIs" dxfId="46" priority="47" stopIfTrue="1" operator="equal">
      <formula>1</formula>
    </cfRule>
    <cfRule type="cellIs" dxfId="45" priority="48" stopIfTrue="1" operator="equal">
      <formula>2</formula>
    </cfRule>
    <cfRule type="cellIs" dxfId="44" priority="49" stopIfTrue="1" operator="equal">
      <formula>3</formula>
    </cfRule>
    <cfRule type="cellIs" dxfId="43" priority="50" stopIfTrue="1" operator="equal">
      <formula>4</formula>
    </cfRule>
  </conditionalFormatting>
  <conditionalFormatting sqref="E11:E22 E42:E54 E34:E38 E26:E30 E58:E62">
    <cfRule type="cellIs" dxfId="42" priority="46" operator="equal">
      <formula>"x"</formula>
    </cfRule>
  </conditionalFormatting>
  <conditionalFormatting sqref="F11:F22 H11:H22 J11:J22 L11:L22 F42:F54 H42:H54 J42:J54 L42:L54 F58:F62 H58:H62 J58:J62 L58:L62 F26:F30 H26:H30 J26:J30 L26:L30 F34:F38 H34:H38 J34:J38 L34:L38">
    <cfRule type="cellIs" dxfId="41" priority="45" operator="lessThan">
      <formula>1</formula>
    </cfRule>
  </conditionalFormatting>
  <conditionalFormatting sqref="E11 E34:E38 E26:E30">
    <cfRule type="cellIs" dxfId="40" priority="44" operator="notEqual">
      <formula>"x"</formula>
    </cfRule>
  </conditionalFormatting>
  <conditionalFormatting sqref="E12:E22">
    <cfRule type="cellIs" dxfId="39" priority="43" operator="notEqual">
      <formula>"x"</formula>
    </cfRule>
  </conditionalFormatting>
  <conditionalFormatting sqref="E42:E54">
    <cfRule type="cellIs" dxfId="38" priority="42" operator="notEqual">
      <formula>"x"</formula>
    </cfRule>
  </conditionalFormatting>
  <conditionalFormatting sqref="E58:E62">
    <cfRule type="cellIs" dxfId="37" priority="41" operator="notEqual">
      <formula>"x"</formula>
    </cfRule>
  </conditionalFormatting>
  <conditionalFormatting sqref="P11:R27 Q28:R28 P29:R64">
    <cfRule type="cellIs" dxfId="36" priority="40" operator="equal">
      <formula>0</formula>
    </cfRule>
  </conditionalFormatting>
  <conditionalFormatting sqref="F11:F22 H11:H22 J11:J22 L11:L22 F42:F54 H42:H54 J42:J54 L42:L54 F58:F62 H58:H62 J58:J62 L58:L62">
    <cfRule type="cellIs" dxfId="35" priority="37" stopIfTrue="1" operator="between">
      <formula>4</formula>
      <formula>6</formula>
    </cfRule>
    <cfRule type="cellIs" dxfId="34" priority="38" stopIfTrue="1" operator="greaterThanOrEqual">
      <formula>7</formula>
    </cfRule>
    <cfRule type="cellIs" dxfId="33" priority="39" stopIfTrue="1" operator="lessThanOrEqual">
      <formula>3</formula>
    </cfRule>
  </conditionalFormatting>
  <conditionalFormatting sqref="F40 F24 H24 J24 L24 H40 J40 L40 F32 H32 J32 L32 F56 H56 J56 L56">
    <cfRule type="cellIs" dxfId="32" priority="34" stopIfTrue="1" operator="equal">
      <formula>2</formula>
    </cfRule>
    <cfRule type="cellIs" dxfId="31" priority="35" stopIfTrue="1" operator="equal">
      <formula>1</formula>
    </cfRule>
    <cfRule type="cellIs" dxfId="30" priority="36" stopIfTrue="1" operator="equal">
      <formula>3</formula>
    </cfRule>
  </conditionalFormatting>
  <conditionalFormatting sqref="F40 F24 H24 J24 L24 H40 J40 L40 F32 H32 J32 L32 F56 H56 J56 L56">
    <cfRule type="colorScale" priority="33">
      <colorScale>
        <cfvo type="num" val="1"/>
        <cfvo type="num" val="2"/>
        <cfvo type="num" val="4"/>
        <color rgb="FF00FF00"/>
        <color rgb="FFFFFF00"/>
        <color rgb="FFFF0000"/>
      </colorScale>
    </cfRule>
  </conditionalFormatting>
  <conditionalFormatting sqref="F40 F24 H24 J24 L24 H40 J40 L40 F32 H32 J32 L32 F56 H56 J56 L56">
    <cfRule type="cellIs" dxfId="29" priority="32" stopIfTrue="1" operator="equal">
      <formula>4</formula>
    </cfRule>
  </conditionalFormatting>
  <conditionalFormatting sqref="F40 F24 H24 J24 L24 H40 J40 L40 F32 H32 J32 L32 F56 H56 J56 L56">
    <cfRule type="cellIs" dxfId="28" priority="28" stopIfTrue="1" operator="equal">
      <formula>1</formula>
    </cfRule>
    <cfRule type="cellIs" dxfId="27" priority="29" stopIfTrue="1" operator="equal">
      <formula>2</formula>
    </cfRule>
    <cfRule type="cellIs" dxfId="26" priority="30" stopIfTrue="1" operator="equal">
      <formula>3</formula>
    </cfRule>
    <cfRule type="cellIs" dxfId="25" priority="31" stopIfTrue="1" operator="equal">
      <formula>4</formula>
    </cfRule>
  </conditionalFormatting>
  <conditionalFormatting sqref="F11:F22 H11:H22 J11:J22 L11:L22 F42:F54 H42:H54 J42:J54 L42:L54 F58:F62 H58:H62 J58:J62 L58:L62">
    <cfRule type="cellIs" dxfId="24" priority="27" operator="lessThan">
      <formula>1</formula>
    </cfRule>
  </conditionalFormatting>
  <conditionalFormatting sqref="F11:F22 H11:H22 J11:J22 L11:L22 F42:F54 H42:H54 J42:J54 L42:L54 F58:F62 H58:H62 J58:J62 L58:L62">
    <cfRule type="cellIs" dxfId="23" priority="24" stopIfTrue="1" operator="between">
      <formula>4</formula>
      <formula>6</formula>
    </cfRule>
    <cfRule type="cellIs" dxfId="22" priority="25" stopIfTrue="1" operator="greaterThanOrEqual">
      <formula>7</formula>
    </cfRule>
    <cfRule type="cellIs" dxfId="21" priority="26" stopIfTrue="1" operator="lessThanOrEqual">
      <formula>3</formula>
    </cfRule>
  </conditionalFormatting>
  <conditionalFormatting sqref="F40 F24 H24 J24 L24 H40 J40 L40 F32 H32 J32 L32 F56 H56 J56 L56">
    <cfRule type="cellIs" dxfId="20" priority="21" stopIfTrue="1" operator="equal">
      <formula>2</formula>
    </cfRule>
    <cfRule type="cellIs" dxfId="19" priority="22" stopIfTrue="1" operator="equal">
      <formula>1</formula>
    </cfRule>
    <cfRule type="cellIs" dxfId="18" priority="23" stopIfTrue="1" operator="equal">
      <formula>3</formula>
    </cfRule>
  </conditionalFormatting>
  <conditionalFormatting sqref="F40 F24 H24 J24 L24 H40 J40 L40 F32 H32 J32 L32 F56 H56 J56 L56">
    <cfRule type="colorScale" priority="20">
      <colorScale>
        <cfvo type="num" val="1"/>
        <cfvo type="num" val="2"/>
        <cfvo type="num" val="4"/>
        <color rgb="FF00FF00"/>
        <color rgb="FFFFFF00"/>
        <color rgb="FFFF0000"/>
      </colorScale>
    </cfRule>
  </conditionalFormatting>
  <conditionalFormatting sqref="F40 F24 H24 J24 L24 H40 J40 L40 F32 H32 J32 L32 F56 H56 J56 L56">
    <cfRule type="cellIs" dxfId="17" priority="19" stopIfTrue="1" operator="equal">
      <formula>4</formula>
    </cfRule>
  </conditionalFormatting>
  <conditionalFormatting sqref="F40 F24 H24 J24 L24 H40 J40 L40 F32 H32 J32 L32 F56 H56 J56 L56">
    <cfRule type="cellIs" dxfId="16" priority="15" stopIfTrue="1" operator="equal">
      <formula>1</formula>
    </cfRule>
    <cfRule type="cellIs" dxfId="15" priority="16" stopIfTrue="1" operator="equal">
      <formula>2</formula>
    </cfRule>
    <cfRule type="cellIs" dxfId="14" priority="17" stopIfTrue="1" operator="equal">
      <formula>3</formula>
    </cfRule>
    <cfRule type="cellIs" dxfId="13" priority="18" stopIfTrue="1" operator="equal">
      <formula>4</formula>
    </cfRule>
  </conditionalFormatting>
  <conditionalFormatting sqref="F11:F22 H11:H22 J11:J22 L11:L22 F42:F54 H42:H54 J42:J54 L42:L54 F58:F62 H58:H62 J58:J62 L58:L62">
    <cfRule type="cellIs" dxfId="12" priority="14" operator="lessThan">
      <formula>1</formula>
    </cfRule>
  </conditionalFormatting>
  <conditionalFormatting sqref="F11:F22 H11:H22 J11:J22 L11:L22 F42:F54 H42:H54 J42:J54 L42:L54 F58:F62 H58:H62 J58:J62 L58:L62">
    <cfRule type="cellIs" dxfId="11" priority="11" stopIfTrue="1" operator="between">
      <formula>4</formula>
      <formula>6</formula>
    </cfRule>
    <cfRule type="cellIs" dxfId="10" priority="12" stopIfTrue="1" operator="greaterThanOrEqual">
      <formula>7</formula>
    </cfRule>
    <cfRule type="cellIs" dxfId="9" priority="13" stopIfTrue="1" operator="lessThanOrEqual">
      <formula>3</formula>
    </cfRule>
  </conditionalFormatting>
  <conditionalFormatting sqref="F40 F24 H24 J24 L24 H40 J40 L40 F32 H32 J32 L32 F56 H56 J56 L56">
    <cfRule type="cellIs" dxfId="8" priority="8" stopIfTrue="1" operator="equal">
      <formula>2</formula>
    </cfRule>
    <cfRule type="cellIs" dxfId="7" priority="9" stopIfTrue="1" operator="equal">
      <formula>1</formula>
    </cfRule>
    <cfRule type="cellIs" dxfId="6" priority="10" stopIfTrue="1" operator="equal">
      <formula>3</formula>
    </cfRule>
  </conditionalFormatting>
  <conditionalFormatting sqref="F40 F24 H24 J24 L24 H40 J40 L40 F32 H32 J32 L32 F56 H56 J56 L56">
    <cfRule type="colorScale" priority="7">
      <colorScale>
        <cfvo type="num" val="1"/>
        <cfvo type="num" val="2"/>
        <cfvo type="num" val="4"/>
        <color rgb="FF00FF00"/>
        <color rgb="FFFFFF00"/>
        <color rgb="FFFF0000"/>
      </colorScale>
    </cfRule>
  </conditionalFormatting>
  <conditionalFormatting sqref="F40 F24 H24 J24 L24 H40 J40 L40 F32 H32 J32 L32 F56 H56 J56 L56">
    <cfRule type="cellIs" dxfId="5" priority="6" stopIfTrue="1" operator="equal">
      <formula>4</formula>
    </cfRule>
  </conditionalFormatting>
  <conditionalFormatting sqref="F40 F24 H24 J24 L24 H40 J40 L40 F32 H32 J32 L32 F56 H56 J56 L56">
    <cfRule type="cellIs" dxfId="4" priority="2" stopIfTrue="1" operator="equal">
      <formula>1</formula>
    </cfRule>
    <cfRule type="cellIs" dxfId="3" priority="3" stopIfTrue="1" operator="equal">
      <formula>2</formula>
    </cfRule>
    <cfRule type="cellIs" dxfId="2" priority="4" stopIfTrue="1" operator="equal">
      <formula>3</formula>
    </cfRule>
    <cfRule type="cellIs" dxfId="1" priority="5" stopIfTrue="1" operator="equal">
      <formula>4</formula>
    </cfRule>
  </conditionalFormatting>
  <conditionalFormatting sqref="F11:F22 H11:H22 J11:J22 L11:L22 F42:F54 H42:H54 J42:J54 L42:L54 F58:F62 H58:H62 J58:J62 L58:L62">
    <cfRule type="cellIs" dxfId="0" priority="1" operator="lessThan">
      <formula>1</formula>
    </cfRule>
  </conditionalFormatting>
  <pageMargins left="0.19" right="0.17" top="0.71" bottom="0.41" header="0.17" footer="0.19"/>
  <pageSetup scale="89" fitToHeight="2" orientation="landscape" r:id="rId1"/>
  <headerFooter alignWithMargins="0">
    <oddHeader>&amp;L&amp;"Arial,Bold"&amp;12&amp;F&amp;R&amp;D - &amp;T</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ustom_x0020_Sort xmlns="af60abcd-570f-40f2-a8fb-22f2c06bce79" xsi:nil="true"/>
    <Standard_x0020_Work_x0020_Link xmlns="af60abcd-570f-40f2-a8fb-22f2c06bce79">
      <Value>339</Value>
    </Standard_x0020_Work_x0020_Link>
    <Standard_x0020_Work_x0020_Description xmlns="af60abcd-570f-40f2-a8fb-22f2c06bce79" xsi:nil="true"/>
    <Document_x0020_Language xmlns="af60abcd-570f-40f2-a8fb-22f2c06bce79">--Not Translated--</Document_x0020_Language>
    <Preview_x0020_Only xmlns="af60abcd-570f-40f2-a8fb-22f2c06bce79">false</Preview_x0020_Only>
  </documentManagement>
</p:properties>
</file>

<file path=customXml/item2.xml><?xml version="1.0" encoding="utf-8"?>
<ct:contentTypeSchema xmlns:ct="http://schemas.microsoft.com/office/2006/metadata/contentType" xmlns:ma="http://schemas.microsoft.com/office/2006/metadata/properties/metaAttributes" ct:_="" ma:_="" ma:contentTypeName="IR Standard Work Supporting Document" ma:contentTypeID="0x01010005E83D6351AA3E4B804BAB49767FD94400C40F56021993364E926E3925452236AD" ma:contentTypeVersion="10" ma:contentTypeDescription="" ma:contentTypeScope="" ma:versionID="d50b6efbe243307edfa350f624d220ad">
  <xsd:schema xmlns:xsd="http://www.w3.org/2001/XMLSchema" xmlns:xs="http://www.w3.org/2001/XMLSchema" xmlns:p="http://schemas.microsoft.com/office/2006/metadata/properties" xmlns:ns2="af60abcd-570f-40f2-a8fb-22f2c06bce79" targetNamespace="http://schemas.microsoft.com/office/2006/metadata/properties" ma:root="true" ma:fieldsID="915864743c3efb5536721aa95305d7e2" ns2:_="">
    <xsd:import namespace="af60abcd-570f-40f2-a8fb-22f2c06bce79"/>
    <xsd:element name="properties">
      <xsd:complexType>
        <xsd:sequence>
          <xsd:element name="documentManagement">
            <xsd:complexType>
              <xsd:all>
                <xsd:element ref="ns2:Standard_x0020_Work_x0020_Link" minOccurs="0"/>
                <xsd:element ref="ns2:Standard_x0020_Work_x0020_Description" minOccurs="0"/>
                <xsd:element ref="ns2:Custom_x0020_Sort" minOccurs="0"/>
                <xsd:element ref="ns2:Document_x0020_Language" minOccurs="0"/>
                <xsd:element ref="ns2:Preview_x0020_Onl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60abcd-570f-40f2-a8fb-22f2c06bce79" elementFormDefault="qualified">
    <xsd:import namespace="http://schemas.microsoft.com/office/2006/documentManagement/types"/>
    <xsd:import namespace="http://schemas.microsoft.com/office/infopath/2007/PartnerControls"/>
    <xsd:element name="Standard_x0020_Work_x0020_Link" ma:index="8" nillable="true" ma:displayName="Standard Work Link" ma:list="{60bad525-1305-45d5-9763-b7d789cc0da3}" ma:internalName="Standard_x0020_Work_x0020_Link" ma:showField="ID" ma:web="af60abcd-570f-40f2-a8fb-22f2c06bce79">
      <xsd:complexType>
        <xsd:complexContent>
          <xsd:extension base="dms:MultiChoiceLookup">
            <xsd:sequence>
              <xsd:element name="Value" type="dms:Lookup" maxOccurs="unbounded" minOccurs="0" nillable="true"/>
            </xsd:sequence>
          </xsd:extension>
        </xsd:complexContent>
      </xsd:complexType>
    </xsd:element>
    <xsd:element name="Standard_x0020_Work_x0020_Description" ma:index="9" nillable="true" ma:displayName="Standard Work Description" ma:internalName="Standard_x0020_Work_x0020_Description">
      <xsd:simpleType>
        <xsd:restriction base="dms:Note"/>
      </xsd:simpleType>
    </xsd:element>
    <xsd:element name="Custom_x0020_Sort" ma:index="11" nillable="true" ma:displayName="Custom Sort" ma:internalName="Custom_x0020_Sort">
      <xsd:simpleType>
        <xsd:restriction base="dms:Text">
          <xsd:maxLength value="255"/>
        </xsd:restriction>
      </xsd:simpleType>
    </xsd:element>
    <xsd:element name="Document_x0020_Language" ma:index="12" nillable="true" ma:displayName="Document Language" ma:default="--Not Translated--" ma:format="Dropdown" ma:internalName="Document_x0020_Language">
      <xsd:simpleType>
        <xsd:restriction base="dms:Choice">
          <xsd:enumeration value="--Not Translated--"/>
          <xsd:enumeration value="Czech"/>
          <xsd:enumeration value="Chinese"/>
          <xsd:enumeration value="English"/>
          <xsd:enumeration value="French"/>
          <xsd:enumeration value="French Canadian"/>
          <xsd:enumeration value="German"/>
          <xsd:enumeration value="Himalayan"/>
          <xsd:enumeration value="Italian"/>
          <xsd:enumeration value="Japanese"/>
          <xsd:enumeration value="Korean"/>
          <xsd:enumeration value="Portuguese"/>
          <xsd:enumeration value="Portuguese - Brazilian"/>
          <xsd:enumeration value="Russian"/>
          <xsd:enumeration value="Spanish"/>
          <xsd:enumeration value="Spanish - Central America"/>
          <xsd:enumeration value="Spanish - Europe"/>
          <xsd:enumeration value="Spanish - Latin America"/>
          <xsd:enumeration value="Thai"/>
          <xsd:enumeration value="Turkish"/>
          <xsd:enumeration value="Vietnamese"/>
        </xsd:restriction>
      </xsd:simpleType>
    </xsd:element>
    <xsd:element name="Preview_x0020_Only" ma:index="13" nillable="true" ma:displayName="Preview Only" ma:default="0" ma:internalName="Preview_x0020_Only">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0"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6C15DC-715A-4205-93AF-72EC32A5237D}">
  <ds:schemaRefs>
    <ds:schemaRef ds:uri="http://www.w3.org/XML/1998/namespace"/>
    <ds:schemaRef ds:uri="http://purl.org/dc/terms/"/>
    <ds:schemaRef ds:uri="http://purl.org/dc/elements/1.1/"/>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af60abcd-570f-40f2-a8fb-22f2c06bce79"/>
  </ds:schemaRefs>
</ds:datastoreItem>
</file>

<file path=customXml/itemProps2.xml><?xml version="1.0" encoding="utf-8"?>
<ds:datastoreItem xmlns:ds="http://schemas.openxmlformats.org/officeDocument/2006/customXml" ds:itemID="{52411221-6680-43EB-883A-C8C976530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60abcd-570f-40f2-a8fb-22f2c06bce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90235C-3901-48EF-87D7-24E3F3359E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 VOC</vt:lpstr>
      <vt:lpstr>(3) RFP Template</vt:lpstr>
      <vt:lpstr>(2) RFP Template</vt:lpstr>
      <vt:lpstr>'(2) RFP Template'!Print_Area</vt:lpstr>
      <vt:lpstr>'(3) RFP Template'!Print_Area</vt:lpstr>
    </vt:vector>
  </TitlesOfParts>
  <Company>IRI - Sustainability in the NPD Toolbox ROR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 Decision Matrix Tool Template</dc:title>
  <dc:subject>Sustainable Suppliers</dc:subject>
  <dc:creator>IRI - Sustainability in the NPD Toolbox ROR</dc:creator>
  <cp:lastModifiedBy>Michele Taussig</cp:lastModifiedBy>
  <cp:lastPrinted>2017-02-14T20:48:55Z</cp:lastPrinted>
  <dcterms:created xsi:type="dcterms:W3CDTF">2005-01-27T00:30:23Z</dcterms:created>
  <dcterms:modified xsi:type="dcterms:W3CDTF">2017-12-04T18:23:59Z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0x01010005E83D6351AA3E4B804BAB49767FD94400C40F56021993364E926E3925452236AD</vt:lpwstr>
  </property>
</Properties>
</file>