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iegel\Google Drive\Desktop\Presentations Conferences and Webinars\AISAP DASL Class\"/>
    </mc:Choice>
  </mc:AlternateContent>
  <bookViews>
    <workbookView xWindow="0" yWindow="0" windowWidth="12140" windowHeight="7030" activeTab="1"/>
  </bookViews>
  <sheets>
    <sheet name="Original" sheetId="1" r:id="rId1"/>
    <sheet name="Analysis" sheetId="2" r:id="rId2"/>
  </sheets>
  <calcPr calcId="162913"/>
</workbook>
</file>

<file path=xl/calcChain.xml><?xml version="1.0" encoding="utf-8"?>
<calcChain xmlns="http://schemas.openxmlformats.org/spreadsheetml/2006/main">
  <c r="B156" i="2" l="1"/>
  <c r="B157" i="2"/>
  <c r="B158" i="2"/>
  <c r="B159" i="2"/>
  <c r="E7" i="2"/>
  <c r="F7" i="2"/>
  <c r="G7" i="2"/>
  <c r="E8" i="2"/>
  <c r="F8" i="2"/>
  <c r="G8" i="2"/>
  <c r="E9" i="2"/>
  <c r="F9" i="2"/>
  <c r="G9" i="2"/>
  <c r="E11" i="2"/>
  <c r="F11" i="2"/>
  <c r="G11" i="2"/>
  <c r="E12" i="2"/>
  <c r="F12" i="2"/>
  <c r="G12" i="2"/>
  <c r="E13" i="2"/>
  <c r="F13" i="2"/>
  <c r="G13" i="2"/>
  <c r="G6" i="2"/>
  <c r="F6" i="2"/>
  <c r="E6" i="2"/>
  <c r="C65" i="2" l="1"/>
  <c r="D65" i="2"/>
  <c r="D70" i="2" s="1"/>
  <c r="B65" i="2"/>
  <c r="B70" i="2" s="1"/>
  <c r="D152" i="2"/>
  <c r="C152" i="2"/>
  <c r="B152" i="2"/>
  <c r="D139" i="2"/>
  <c r="C139" i="2"/>
  <c r="B139" i="2"/>
  <c r="D125" i="2"/>
  <c r="C125" i="2"/>
  <c r="B125" i="2"/>
  <c r="D111" i="2"/>
  <c r="C111" i="2"/>
  <c r="B111" i="2"/>
  <c r="D97" i="2"/>
  <c r="C97" i="2"/>
  <c r="B97" i="2"/>
  <c r="D83" i="2"/>
  <c r="C83" i="2"/>
  <c r="B83" i="2"/>
  <c r="C70" i="2"/>
  <c r="D57" i="2"/>
  <c r="C57" i="2"/>
  <c r="B57" i="2"/>
  <c r="D43" i="2"/>
  <c r="C43" i="2"/>
  <c r="B43" i="2"/>
  <c r="D29" i="2"/>
  <c r="C29" i="2"/>
  <c r="B29" i="2"/>
  <c r="C15" i="2"/>
  <c r="D15" i="2"/>
  <c r="B15" i="2"/>
  <c r="G15" i="2" l="1"/>
  <c r="F125" i="2"/>
  <c r="G65" i="2"/>
  <c r="F65" i="2"/>
  <c r="G97" i="2"/>
  <c r="G152" i="2"/>
  <c r="F139" i="2"/>
  <c r="G139" i="2"/>
  <c r="G111" i="2"/>
  <c r="G83" i="2"/>
  <c r="G57" i="2"/>
  <c r="G29" i="2"/>
  <c r="G125" i="2"/>
  <c r="F83" i="2"/>
  <c r="F152" i="2"/>
  <c r="G43" i="2"/>
  <c r="G70" i="2"/>
  <c r="F111" i="2"/>
  <c r="F15" i="2"/>
  <c r="F97" i="2"/>
  <c r="F70" i="2"/>
  <c r="F57" i="2"/>
  <c r="F43" i="2"/>
  <c r="F29" i="2"/>
  <c r="C157" i="2"/>
  <c r="D157" i="2"/>
  <c r="F157" i="2" s="1"/>
  <c r="E158" i="2"/>
  <c r="C158" i="2"/>
  <c r="D158" i="2"/>
  <c r="C159" i="2"/>
  <c r="D159" i="2"/>
  <c r="C156" i="2"/>
  <c r="D156" i="2"/>
  <c r="E156" i="2"/>
  <c r="G150" i="2"/>
  <c r="F150" i="2"/>
  <c r="E150" i="2"/>
  <c r="G149" i="2"/>
  <c r="F149" i="2"/>
  <c r="E149" i="2"/>
  <c r="G148" i="2"/>
  <c r="F148" i="2"/>
  <c r="E148" i="2"/>
  <c r="G146" i="2"/>
  <c r="F146" i="2"/>
  <c r="E146" i="2"/>
  <c r="G145" i="2"/>
  <c r="F145" i="2"/>
  <c r="E145" i="2"/>
  <c r="G144" i="2"/>
  <c r="F144" i="2"/>
  <c r="E144" i="2"/>
  <c r="G143" i="2"/>
  <c r="F143" i="2"/>
  <c r="E143" i="2"/>
  <c r="G137" i="2"/>
  <c r="F137" i="2"/>
  <c r="E137" i="2"/>
  <c r="G136" i="2"/>
  <c r="F136" i="2"/>
  <c r="E136" i="2"/>
  <c r="G135" i="2"/>
  <c r="F135" i="2"/>
  <c r="E135" i="2"/>
  <c r="G133" i="2"/>
  <c r="F133" i="2"/>
  <c r="E133" i="2"/>
  <c r="G132" i="2"/>
  <c r="F132" i="2"/>
  <c r="E132" i="2"/>
  <c r="G131" i="2"/>
  <c r="F131" i="2"/>
  <c r="E131" i="2"/>
  <c r="G130" i="2"/>
  <c r="F130" i="2"/>
  <c r="E130" i="2"/>
  <c r="G123" i="2"/>
  <c r="F123" i="2"/>
  <c r="E123" i="2"/>
  <c r="G122" i="2"/>
  <c r="F122" i="2"/>
  <c r="E122" i="2"/>
  <c r="G121" i="2"/>
  <c r="F121" i="2"/>
  <c r="E121" i="2"/>
  <c r="G119" i="2"/>
  <c r="F119" i="2"/>
  <c r="E119" i="2"/>
  <c r="G118" i="2"/>
  <c r="F118" i="2"/>
  <c r="E118" i="2"/>
  <c r="G117" i="2"/>
  <c r="F117" i="2"/>
  <c r="E117" i="2"/>
  <c r="G116" i="2"/>
  <c r="F116" i="2"/>
  <c r="E116" i="2"/>
  <c r="F158" i="2" l="1"/>
  <c r="G158" i="2"/>
  <c r="E159" i="2"/>
  <c r="E157" i="2"/>
  <c r="G156" i="2"/>
  <c r="E152" i="2"/>
  <c r="E161" i="2"/>
  <c r="G159" i="2"/>
  <c r="C161" i="2"/>
  <c r="G157" i="2"/>
  <c r="E139" i="2"/>
  <c r="F156" i="2"/>
  <c r="F159" i="2"/>
  <c r="B161" i="2"/>
  <c r="E125" i="2"/>
  <c r="D161" i="2"/>
  <c r="G109" i="2"/>
  <c r="F109" i="2"/>
  <c r="E109" i="2"/>
  <c r="G108" i="2"/>
  <c r="F108" i="2"/>
  <c r="E108" i="2"/>
  <c r="G107" i="2"/>
  <c r="F107" i="2"/>
  <c r="E107" i="2"/>
  <c r="G105" i="2"/>
  <c r="F105" i="2"/>
  <c r="E105" i="2"/>
  <c r="G104" i="2"/>
  <c r="F104" i="2"/>
  <c r="E104" i="2"/>
  <c r="G103" i="2"/>
  <c r="F103" i="2"/>
  <c r="E103" i="2"/>
  <c r="G102" i="2"/>
  <c r="F102" i="2"/>
  <c r="E102" i="2"/>
  <c r="G95" i="2"/>
  <c r="F95" i="2"/>
  <c r="E95" i="2"/>
  <c r="G94" i="2"/>
  <c r="F94" i="2"/>
  <c r="E94" i="2"/>
  <c r="G93" i="2"/>
  <c r="F93" i="2"/>
  <c r="E93" i="2"/>
  <c r="G91" i="2"/>
  <c r="F91" i="2"/>
  <c r="E91" i="2"/>
  <c r="G90" i="2"/>
  <c r="F90" i="2"/>
  <c r="E90" i="2"/>
  <c r="G89" i="2"/>
  <c r="F89" i="2"/>
  <c r="E89" i="2"/>
  <c r="G88" i="2"/>
  <c r="F88" i="2"/>
  <c r="E88" i="2"/>
  <c r="G81" i="2"/>
  <c r="F81" i="2"/>
  <c r="E81" i="2"/>
  <c r="G80" i="2"/>
  <c r="F80" i="2"/>
  <c r="E80" i="2"/>
  <c r="G79" i="2"/>
  <c r="F79" i="2"/>
  <c r="E79" i="2"/>
  <c r="G77" i="2"/>
  <c r="F77" i="2"/>
  <c r="E77" i="2"/>
  <c r="G76" i="2"/>
  <c r="F76" i="2"/>
  <c r="E76" i="2"/>
  <c r="G75" i="2"/>
  <c r="F75" i="2"/>
  <c r="E75" i="2"/>
  <c r="G74" i="2"/>
  <c r="F74" i="2"/>
  <c r="E74" i="2"/>
  <c r="G68" i="2"/>
  <c r="F68" i="2"/>
  <c r="E68" i="2"/>
  <c r="G67" i="2"/>
  <c r="F67" i="2"/>
  <c r="E67" i="2"/>
  <c r="G66" i="2"/>
  <c r="F66" i="2"/>
  <c r="E66" i="2"/>
  <c r="G64" i="2"/>
  <c r="F64" i="2"/>
  <c r="E64" i="2"/>
  <c r="G63" i="2"/>
  <c r="F63" i="2"/>
  <c r="E63" i="2"/>
  <c r="G62" i="2"/>
  <c r="F62" i="2"/>
  <c r="E62" i="2"/>
  <c r="G61" i="2"/>
  <c r="F61" i="2"/>
  <c r="E61" i="2"/>
  <c r="G55" i="2"/>
  <c r="F55" i="2"/>
  <c r="E55" i="2"/>
  <c r="G54" i="2"/>
  <c r="F54" i="2"/>
  <c r="E54" i="2"/>
  <c r="G53" i="2"/>
  <c r="F53" i="2"/>
  <c r="E53" i="2"/>
  <c r="G51" i="2"/>
  <c r="F51" i="2"/>
  <c r="E51" i="2"/>
  <c r="G50" i="2"/>
  <c r="F50" i="2"/>
  <c r="E50" i="2"/>
  <c r="G49" i="2"/>
  <c r="F49" i="2"/>
  <c r="E49" i="2"/>
  <c r="G48" i="2"/>
  <c r="F48" i="2"/>
  <c r="E48" i="2"/>
  <c r="G41" i="2"/>
  <c r="F41" i="2"/>
  <c r="E41" i="2"/>
  <c r="G40" i="2"/>
  <c r="F40" i="2"/>
  <c r="E40" i="2"/>
  <c r="G39" i="2"/>
  <c r="F39" i="2"/>
  <c r="E39" i="2"/>
  <c r="G37" i="2"/>
  <c r="F37" i="2"/>
  <c r="E37" i="2"/>
  <c r="G36" i="2"/>
  <c r="F36" i="2"/>
  <c r="E36" i="2"/>
  <c r="G35" i="2"/>
  <c r="F35" i="2"/>
  <c r="E35" i="2"/>
  <c r="G34" i="2"/>
  <c r="F34" i="2"/>
  <c r="E34" i="2"/>
  <c r="G27" i="2"/>
  <c r="F27" i="2"/>
  <c r="E27" i="2"/>
  <c r="G26" i="2"/>
  <c r="F26" i="2"/>
  <c r="E26" i="2"/>
  <c r="G25" i="2"/>
  <c r="F25" i="2"/>
  <c r="E25" i="2"/>
  <c r="G23" i="2"/>
  <c r="F23" i="2"/>
  <c r="E23" i="2"/>
  <c r="G22" i="2"/>
  <c r="F22" i="2"/>
  <c r="E22" i="2"/>
  <c r="G21" i="2"/>
  <c r="F21" i="2"/>
  <c r="E21" i="2"/>
  <c r="G20" i="2"/>
  <c r="F20" i="2"/>
  <c r="E20" i="2"/>
  <c r="E65" i="2" l="1"/>
  <c r="E111" i="2"/>
  <c r="E43" i="2"/>
  <c r="E70" i="2"/>
  <c r="E29" i="2"/>
  <c r="E97" i="2"/>
  <c r="E57" i="2"/>
  <c r="E15" i="2"/>
  <c r="G161" i="2"/>
  <c r="F161" i="2"/>
  <c r="E83" i="2"/>
</calcChain>
</file>

<file path=xl/sharedStrings.xml><?xml version="1.0" encoding="utf-8"?>
<sst xmlns="http://schemas.openxmlformats.org/spreadsheetml/2006/main" count="833" uniqueCount="44">
  <si>
    <t>Create Report</t>
  </si>
  <si>
    <t/>
  </si>
  <si>
    <t>Total School Enrollment: Total Day Enrollment: Boys and Girls (School and Students - Enrollment)</t>
  </si>
  <si>
    <t xml:space="preserve">All NAIS Member Schools </t>
  </si>
  <si>
    <t>2018-2019</t>
  </si>
  <si>
    <t>2019-2020</t>
  </si>
  <si>
    <t>2020-2021</t>
  </si>
  <si>
    <t>Mean</t>
  </si>
  <si>
    <t>Number of Schools with Data Entered</t>
  </si>
  <si>
    <t>Total Number of Schools</t>
  </si>
  <si>
    <t>ASSOC-PRIZMAH</t>
  </si>
  <si>
    <t>NAIS Suburban MD Schools</t>
  </si>
  <si>
    <t>AISGW Schools</t>
  </si>
  <si>
    <t>Local Jewish Day Schools</t>
  </si>
  <si>
    <t>All Day Schools</t>
  </si>
  <si>
    <t>Prizmah Lg Urban</t>
  </si>
  <si>
    <t>Value</t>
  </si>
  <si>
    <t>Admissions- Total: Newly Enrolled students (Admission and Attrition - Admission (Previous Year))</t>
  </si>
  <si>
    <t>Admissions Rates and Ratios: Applications Rate (completed applications as a percent of inquiries) (Admission and Attrition - Admission (Previous Year))</t>
  </si>
  <si>
    <t>Admissions Rates and Ratios: Yield (enrollments as a percent of acceptances) (Admission and Attrition - Admission (Previous Year))</t>
  </si>
  <si>
    <t>Day Students Attrition (Previous Years): Attrition Rate (Admission and Attrition - Attrition (Previous Year))</t>
  </si>
  <si>
    <t>Day Students: Grade 1 to Grade 12: Tuition Only: Grade 1 (Tuition and Fees - Tuition and Fees)</t>
  </si>
  <si>
    <t>Day Students: Grade 1 to Grade 12: Tuition Only: Grade 6 (Tuition and Fees - Tuition and Fees)</t>
  </si>
  <si>
    <t>Day Students: Grade 1 to Grade 12: Tuition Only: Grade 9 (Tuition and Fees - Tuition and Fees)</t>
  </si>
  <si>
    <t>Financial Aid Totals: All Financial Aid Totals: Total Number of Students Receiving Financial Aid (Financial Aid - Financial Aid Detail)</t>
  </si>
  <si>
    <t>Financial Aid Totals: All Financial Aid Totals: Total Financial Aid Amount Awarded (Financial Aid - Financial Aid Detail)</t>
  </si>
  <si>
    <t>Average</t>
  </si>
  <si>
    <t>Percent Change</t>
  </si>
  <si>
    <t>Actual Change</t>
  </si>
  <si>
    <t>Admissions- Total: Newly Enrolled students</t>
  </si>
  <si>
    <t xml:space="preserve">Day Students Tuition: Grade 1 </t>
  </si>
  <si>
    <t>Day Students Tuition: Grade 6</t>
  </si>
  <si>
    <t>Day Students Tuition: Grade 9</t>
  </si>
  <si>
    <t>Total Number of Students Receiving Financial Aid</t>
  </si>
  <si>
    <t xml:space="preserve">Total Financial Aid Amount Awarded </t>
  </si>
  <si>
    <t>Income: Tuition and Fees (Gross) (Financial Operations - Revenues (Previous Year))</t>
  </si>
  <si>
    <t>Gross Tuition and Fees</t>
  </si>
  <si>
    <t>Financial Aid as Percentage of Gross Tuition and Fees</t>
  </si>
  <si>
    <t>Day Students Attrition Rate</t>
  </si>
  <si>
    <t>Yield - Enrollments as a percent of acceptances</t>
  </si>
  <si>
    <t>Applications Rate - Applications as a percent of inquiries</t>
  </si>
  <si>
    <t>YOUR SCHOOL</t>
  </si>
  <si>
    <t>XXX</t>
  </si>
  <si>
    <t>Your School in Enrollment, Tuition, and Tuition Assistance compared to Independent and Jewish Day Schools Nationally and Locally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</si>
</sst>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;[Red]\(&quot;$&quot;#,##0\)"/>
    <numFmt numFmtId="165" formatCode="?0.0%"/>
    <numFmt numFmtId="166" formatCode="0.0%"/>
    <numFmt numFmtId="167" formatCode="&quot;$&quot;#,##0"/>
  </numFmts>
  <fonts count="3" x14ac:knownFonts="1"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3" fontId="0" fillId="0" borderId="0" xfId="0" applyNumberFormat="1">
      <alignment vertical="center"/>
    </xf>
    <xf numFmtId="165" fontId="0" fillId="0" borderId="0" xfId="0" applyNumberFormat="1">
      <alignment vertical="center"/>
    </xf>
    <xf numFmtId="164" fontId="0" fillId="0" borderId="0" xfId="0" applyNumberForma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167" fontId="0" fillId="0" borderId="0" xfId="0" applyNumberFormat="1" applyFill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3" borderId="0" xfId="0" applyFill="1">
      <alignment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ont="1" applyFill="1">
      <alignment vertical="center"/>
    </xf>
    <xf numFmtId="3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>
      <alignment vertical="center"/>
    </xf>
    <xf numFmtId="3" fontId="2" fillId="3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 Student Enrollment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Analysis!$A$20</c:f>
              <c:strCache>
                <c:ptCount val="1"/>
                <c:pt idx="0">
                  <c:v>All NAIS Member Schools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Analysis!$B$19:$D$19</c:f>
              <c:strCache>
                <c:ptCount val="3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</c:strCache>
            </c:strRef>
          </c:cat>
          <c:val>
            <c:numRef>
              <c:f>Analysis!$B$20:$D$20</c:f>
              <c:numCache>
                <c:formatCode>#,##0</c:formatCode>
                <c:ptCount val="3"/>
                <c:pt idx="0">
                  <c:v>95</c:v>
                </c:pt>
                <c:pt idx="1">
                  <c:v>94</c:v>
                </c:pt>
                <c:pt idx="2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E-427B-9A54-7F8AC920BDA4}"/>
            </c:ext>
          </c:extLst>
        </c:ser>
        <c:ser>
          <c:idx val="1"/>
          <c:order val="1"/>
          <c:tx>
            <c:strRef>
              <c:f>Analysis!$A$21</c:f>
              <c:strCache>
                <c:ptCount val="1"/>
                <c:pt idx="0">
                  <c:v>All Day Schools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Analysis!$B$19:$D$19</c:f>
              <c:strCache>
                <c:ptCount val="3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</c:strCache>
            </c:strRef>
          </c:cat>
          <c:val>
            <c:numRef>
              <c:f>Analysis!$B$21:$D$21</c:f>
              <c:numCache>
                <c:formatCode>#,##0</c:formatCode>
                <c:ptCount val="3"/>
                <c:pt idx="0">
                  <c:v>85</c:v>
                </c:pt>
                <c:pt idx="1">
                  <c:v>84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FE-427B-9A54-7F8AC920BDA4}"/>
            </c:ext>
          </c:extLst>
        </c:ser>
        <c:ser>
          <c:idx val="2"/>
          <c:order val="2"/>
          <c:tx>
            <c:strRef>
              <c:f>Analysis!$A$22</c:f>
              <c:strCache>
                <c:ptCount val="1"/>
                <c:pt idx="0">
                  <c:v>AISGW Schools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Analysis!$B$19:$D$19</c:f>
              <c:strCache>
                <c:ptCount val="3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</c:strCache>
            </c:strRef>
          </c:cat>
          <c:val>
            <c:numRef>
              <c:f>Analysis!$B$22:$D$22</c:f>
              <c:numCache>
                <c:formatCode>#,##0</c:formatCode>
                <c:ptCount val="3"/>
                <c:pt idx="0">
                  <c:v>82</c:v>
                </c:pt>
                <c:pt idx="1">
                  <c:v>82</c:v>
                </c:pt>
                <c:pt idx="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FE-427B-9A54-7F8AC920BDA4}"/>
            </c:ext>
          </c:extLst>
        </c:ser>
        <c:ser>
          <c:idx val="3"/>
          <c:order val="3"/>
          <c:tx>
            <c:strRef>
              <c:f>Analysis!$A$23</c:f>
              <c:strCache>
                <c:ptCount val="1"/>
                <c:pt idx="0">
                  <c:v>NAIS Suburban MD Schools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Analysis!$B$19:$D$19</c:f>
              <c:strCache>
                <c:ptCount val="3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</c:strCache>
            </c:strRef>
          </c:cat>
          <c:val>
            <c:numRef>
              <c:f>Analysis!$B$23:$D$23</c:f>
              <c:numCache>
                <c:formatCode>#,##0</c:formatCode>
                <c:ptCount val="3"/>
                <c:pt idx="0">
                  <c:v>87</c:v>
                </c:pt>
                <c:pt idx="1">
                  <c:v>82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FE-427B-9A54-7F8AC920BDA4}"/>
            </c:ext>
          </c:extLst>
        </c:ser>
        <c:ser>
          <c:idx val="5"/>
          <c:order val="5"/>
          <c:tx>
            <c:strRef>
              <c:f>Analysis!$A$25</c:f>
              <c:strCache>
                <c:ptCount val="1"/>
                <c:pt idx="0">
                  <c:v>ASSOC-PRIZMAH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Analysis!$B$19:$D$19</c:f>
              <c:strCache>
                <c:ptCount val="3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</c:strCache>
            </c:strRef>
          </c:cat>
          <c:val>
            <c:numRef>
              <c:f>Analysis!$B$25:$D$25</c:f>
              <c:numCache>
                <c:formatCode>#,##0</c:formatCode>
                <c:ptCount val="3"/>
                <c:pt idx="0">
                  <c:v>62</c:v>
                </c:pt>
                <c:pt idx="1">
                  <c:v>68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FE-427B-9A54-7F8AC920BDA4}"/>
            </c:ext>
          </c:extLst>
        </c:ser>
        <c:ser>
          <c:idx val="6"/>
          <c:order val="6"/>
          <c:tx>
            <c:strRef>
              <c:f>Analysis!$A$26</c:f>
              <c:strCache>
                <c:ptCount val="1"/>
                <c:pt idx="0">
                  <c:v>Prizmah Lg Urban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Analysis!$B$19:$D$19</c:f>
              <c:strCache>
                <c:ptCount val="3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</c:strCache>
            </c:strRef>
          </c:cat>
          <c:val>
            <c:numRef>
              <c:f>Analysis!$B$26:$D$26</c:f>
              <c:numCache>
                <c:formatCode>#,##0</c:formatCode>
                <c:ptCount val="3"/>
                <c:pt idx="0">
                  <c:v>89</c:v>
                </c:pt>
                <c:pt idx="1">
                  <c:v>84</c:v>
                </c:pt>
                <c:pt idx="2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FE-427B-9A54-7F8AC920BDA4}"/>
            </c:ext>
          </c:extLst>
        </c:ser>
        <c:ser>
          <c:idx val="7"/>
          <c:order val="7"/>
          <c:tx>
            <c:strRef>
              <c:f>Analysis!$A$27</c:f>
              <c:strCache>
                <c:ptCount val="1"/>
                <c:pt idx="0">
                  <c:v>Local Jewish Day Schools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Analysis!$B$19:$D$19</c:f>
              <c:strCache>
                <c:ptCount val="3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</c:strCache>
            </c:strRef>
          </c:cat>
          <c:val>
            <c:numRef>
              <c:f>Analysis!$B$27:$D$27</c:f>
              <c:numCache>
                <c:formatCode>#,##0</c:formatCode>
                <c:ptCount val="3"/>
                <c:pt idx="0">
                  <c:v>68</c:v>
                </c:pt>
                <c:pt idx="1">
                  <c:v>75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FE-427B-9A54-7F8AC920BDA4}"/>
            </c:ext>
          </c:extLst>
        </c:ser>
        <c:ser>
          <c:idx val="9"/>
          <c:order val="9"/>
          <c:tx>
            <c:strRef>
              <c:f>Analysis!$A$29</c:f>
              <c:strCache>
                <c:ptCount val="1"/>
                <c:pt idx="0">
                  <c:v>YOUR SCHOOL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Analysis!$B$19:$D$19</c:f>
              <c:strCache>
                <c:ptCount val="3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</c:strCache>
            </c:strRef>
          </c:cat>
          <c:val>
            <c:numRef>
              <c:f>Analysis!$B$29:$D$29</c:f>
              <c:numCache>
                <c:formatCode>#,##0</c:formatCode>
                <c:ptCount val="3"/>
                <c:pt idx="0">
                  <c:v>81.142857142857139</c:v>
                </c:pt>
                <c:pt idx="1">
                  <c:v>81.285714285714292</c:v>
                </c:pt>
                <c:pt idx="2">
                  <c:v>87.571428571428569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FE-427B-9A54-7F8AC920B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836000"/>
        <c:axId val="430833704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Analysis!$A$24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Analysis!$B$19:$D$19</c15:sqref>
                        </c15:formulaRef>
                      </c:ext>
                    </c:extLst>
                    <c:strCache>
                      <c:ptCount val="3"/>
                      <c:pt idx="0">
                        <c:v>2018-2019</c:v>
                      </c:pt>
                      <c:pt idx="1">
                        <c:v>2019-2020</c:v>
                      </c:pt>
                      <c:pt idx="2">
                        <c:v>2020-2021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Analysis!$B$24:$D$24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10FE-427B-9A54-7F8AC920BDA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Analysis!$A$28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Analysis!$B$19:$D$19</c15:sqref>
                        </c15:formulaRef>
                      </c:ext>
                    </c:extLst>
                    <c:strCache>
                      <c:ptCount val="3"/>
                      <c:pt idx="0">
                        <c:v>2018-2019</c:v>
                      </c:pt>
                      <c:pt idx="1">
                        <c:v>2019-2020</c:v>
                      </c:pt>
                      <c:pt idx="2">
                        <c:v>2020-2021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Analysis!$B$28:$D$28</c15:sqref>
                        </c15:formulaRef>
                      </c:ext>
                    </c:extLst>
                    <c:numCache>
                      <c:formatCode>#,##0</c:formatCode>
                      <c:ptCount val="3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0FE-427B-9A54-7F8AC920BDA4}"/>
                  </c:ext>
                </c:extLst>
              </c15:ser>
            </c15:filteredBarSeries>
          </c:ext>
        </c:extLst>
      </c:barChart>
      <c:catAx>
        <c:axId val="43083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833704"/>
        <c:crosses val="autoZero"/>
        <c:auto val="1"/>
        <c:lblAlgn val="ctr"/>
        <c:lblOffset val="100"/>
        <c:noMultiLvlLbl val="0"/>
      </c:catAx>
      <c:valAx>
        <c:axId val="4308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83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Analysis!$A$61</c:f>
              <c:strCache>
                <c:ptCount val="1"/>
                <c:pt idx="0">
                  <c:v>All NAIS Member Schools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Analysis!$B$60:$D$60</c:f>
              <c:strCache>
                <c:ptCount val="3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</c:strCache>
            </c:strRef>
          </c:cat>
          <c:val>
            <c:numRef>
              <c:f>Analysis!$B$61:$D$61</c:f>
              <c:numCache>
                <c:formatCode>?0.0%</c:formatCode>
                <c:ptCount val="3"/>
                <c:pt idx="0">
                  <c:v>9.8000000000000004E-2</c:v>
                </c:pt>
                <c:pt idx="1">
                  <c:v>9.6000000000000002E-2</c:v>
                </c:pt>
                <c:pt idx="2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0-49F7-9457-9B41244F5715}"/>
            </c:ext>
          </c:extLst>
        </c:ser>
        <c:ser>
          <c:idx val="1"/>
          <c:order val="1"/>
          <c:tx>
            <c:strRef>
              <c:f>Analysis!$A$62</c:f>
              <c:strCache>
                <c:ptCount val="1"/>
                <c:pt idx="0">
                  <c:v>All Day Schools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Analysis!$B$60:$D$60</c:f>
              <c:strCache>
                <c:ptCount val="3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</c:strCache>
            </c:strRef>
          </c:cat>
          <c:val>
            <c:numRef>
              <c:f>Analysis!$B$62:$D$62</c:f>
              <c:numCache>
                <c:formatCode>?0.0%</c:formatCode>
                <c:ptCount val="3"/>
                <c:pt idx="0">
                  <c:v>0.10800000000000001</c:v>
                </c:pt>
                <c:pt idx="1">
                  <c:v>0.107</c:v>
                </c:pt>
                <c:pt idx="2">
                  <c:v>0.13800000000000001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70-49F7-9457-9B41244F5715}"/>
            </c:ext>
          </c:extLst>
        </c:ser>
        <c:ser>
          <c:idx val="2"/>
          <c:order val="2"/>
          <c:tx>
            <c:strRef>
              <c:f>Analysis!$A$63</c:f>
              <c:strCache>
                <c:ptCount val="1"/>
                <c:pt idx="0">
                  <c:v>AISGW Schools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Analysis!$B$60:$D$60</c:f>
              <c:strCache>
                <c:ptCount val="3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</c:strCache>
            </c:strRef>
          </c:cat>
          <c:val>
            <c:numRef>
              <c:f>Analysis!$B$63:$D$63</c:f>
              <c:numCache>
                <c:formatCode>?0.0%</c:formatCode>
                <c:ptCount val="3"/>
                <c:pt idx="0">
                  <c:v>0.109</c:v>
                </c:pt>
                <c:pt idx="1">
                  <c:v>0.111</c:v>
                </c:pt>
                <c:pt idx="2">
                  <c:v>0.127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70-49F7-9457-9B41244F5715}"/>
            </c:ext>
          </c:extLst>
        </c:ser>
        <c:ser>
          <c:idx val="3"/>
          <c:order val="3"/>
          <c:tx>
            <c:strRef>
              <c:f>Analysis!$A$64</c:f>
              <c:strCache>
                <c:ptCount val="1"/>
                <c:pt idx="0">
                  <c:v>NAIS Suburban MD Schools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Analysis!$B$60:$D$60</c:f>
              <c:strCache>
                <c:ptCount val="3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</c:strCache>
            </c:strRef>
          </c:cat>
          <c:val>
            <c:numRef>
              <c:f>Analysis!$B$64:$D$64</c:f>
              <c:numCache>
                <c:formatCode>?0.0%</c:formatCode>
                <c:ptCount val="3"/>
                <c:pt idx="0">
                  <c:v>0.13900000000000001</c:v>
                </c:pt>
                <c:pt idx="1">
                  <c:v>0.127</c:v>
                </c:pt>
                <c:pt idx="2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70-49F7-9457-9B41244F5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3364160"/>
        <c:axId val="429114232"/>
      </c:barChart>
      <c:lineChart>
        <c:grouping val="standard"/>
        <c:varyColors val="0"/>
        <c:ser>
          <c:idx val="4"/>
          <c:order val="4"/>
          <c:tx>
            <c:strRef>
              <c:f>Analysis!$A$65</c:f>
              <c:strCache>
                <c:ptCount val="1"/>
                <c:pt idx="0">
                  <c:v>YOUR SCHOOL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Analysis!$B$60:$D$60</c:f>
              <c:strCache>
                <c:ptCount val="3"/>
                <c:pt idx="0">
                  <c:v>2018-2019</c:v>
                </c:pt>
                <c:pt idx="1">
                  <c:v>2019-2020</c:v>
                </c:pt>
                <c:pt idx="2">
                  <c:v>2020-2021</c:v>
                </c:pt>
              </c:strCache>
            </c:strRef>
          </c:cat>
          <c:val>
            <c:numRef>
              <c:f>Analysis!$B$65:$D$65</c:f>
              <c:numCache>
                <c:formatCode>0.0%</c:formatCode>
                <c:ptCount val="3"/>
                <c:pt idx="0">
                  <c:v>0.1135</c:v>
                </c:pt>
                <c:pt idx="1">
                  <c:v>0.11025</c:v>
                </c:pt>
                <c:pt idx="2">
                  <c:v>0.13625000000000001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70-49F7-9457-9B41244F5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364160"/>
        <c:axId val="429114232"/>
      </c:lineChart>
      <c:catAx>
        <c:axId val="52336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114232"/>
        <c:crosses val="autoZero"/>
        <c:auto val="1"/>
        <c:lblAlgn val="ctr"/>
        <c:lblOffset val="100"/>
        <c:noMultiLvlLbl val="0"/>
      </c:catAx>
      <c:valAx>
        <c:axId val="429114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?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36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Analysis!$B$155</c:f>
              <c:strCache>
                <c:ptCount val="1"/>
                <c:pt idx="0">
                  <c:v>2018-2019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Analysis!$A$156:$A$161</c:f>
              <c:strCache>
                <c:ptCount val="6"/>
                <c:pt idx="0">
                  <c:v>All NAIS Member Schools </c:v>
                </c:pt>
                <c:pt idx="1">
                  <c:v>All Day Schools</c:v>
                </c:pt>
                <c:pt idx="2">
                  <c:v>AISGW Schools</c:v>
                </c:pt>
                <c:pt idx="3">
                  <c:v>NAIS Suburban MD Schools</c:v>
                </c:pt>
                <c:pt idx="5">
                  <c:v>YOUR SCHOOL</c:v>
                </c:pt>
              </c:strCache>
            </c:strRef>
          </c:cat>
          <c:val>
            <c:numRef>
              <c:f>Analysis!$B$156:$B$161</c:f>
              <c:numCache>
                <c:formatCode>0.0%</c:formatCode>
                <c:ptCount val="6"/>
                <c:pt idx="0">
                  <c:v>0.13494678847283104</c:v>
                </c:pt>
                <c:pt idx="1">
                  <c:v>0.12193317787718445</c:v>
                </c:pt>
                <c:pt idx="2">
                  <c:v>0.15871644695566584</c:v>
                </c:pt>
                <c:pt idx="3">
                  <c:v>0.16906458354065082</c:v>
                </c:pt>
                <c:pt idx="5">
                  <c:v>0.14616524921158303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6-4883-B3D1-6D0A30219E45}"/>
            </c:ext>
          </c:extLst>
        </c:ser>
        <c:ser>
          <c:idx val="1"/>
          <c:order val="1"/>
          <c:tx>
            <c:strRef>
              <c:f>Analysis!$C$155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Analysis!$A$156:$A$161</c:f>
              <c:strCache>
                <c:ptCount val="6"/>
                <c:pt idx="0">
                  <c:v>All NAIS Member Schools </c:v>
                </c:pt>
                <c:pt idx="1">
                  <c:v>All Day Schools</c:v>
                </c:pt>
                <c:pt idx="2">
                  <c:v>AISGW Schools</c:v>
                </c:pt>
                <c:pt idx="3">
                  <c:v>NAIS Suburban MD Schools</c:v>
                </c:pt>
                <c:pt idx="5">
                  <c:v>YOUR SCHOOL</c:v>
                </c:pt>
              </c:strCache>
            </c:strRef>
          </c:cat>
          <c:val>
            <c:numRef>
              <c:f>Analysis!$C$156:$C$161</c:f>
              <c:numCache>
                <c:formatCode>0.0%</c:formatCode>
                <c:ptCount val="6"/>
                <c:pt idx="0">
                  <c:v>0.15454628422461533</c:v>
                </c:pt>
                <c:pt idx="1">
                  <c:v>0.13541330597356227</c:v>
                </c:pt>
                <c:pt idx="2">
                  <c:v>0.1560300454520275</c:v>
                </c:pt>
                <c:pt idx="3">
                  <c:v>0.15790762716710594</c:v>
                </c:pt>
                <c:pt idx="5">
                  <c:v>0.15097431570432776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C6-4883-B3D1-6D0A30219E45}"/>
            </c:ext>
          </c:extLst>
        </c:ser>
        <c:ser>
          <c:idx val="2"/>
          <c:order val="2"/>
          <c:tx>
            <c:strRef>
              <c:f>Analysis!$D$155</c:f>
              <c:strCache>
                <c:ptCount val="1"/>
                <c:pt idx="0">
                  <c:v>2020-2021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Analysis!$A$156:$A$161</c:f>
              <c:strCache>
                <c:ptCount val="6"/>
                <c:pt idx="0">
                  <c:v>All NAIS Member Schools </c:v>
                </c:pt>
                <c:pt idx="1">
                  <c:v>All Day Schools</c:v>
                </c:pt>
                <c:pt idx="2">
                  <c:v>AISGW Schools</c:v>
                </c:pt>
                <c:pt idx="3">
                  <c:v>NAIS Suburban MD Schools</c:v>
                </c:pt>
                <c:pt idx="5">
                  <c:v>YOUR SCHOOL</c:v>
                </c:pt>
              </c:strCache>
            </c:strRef>
          </c:cat>
          <c:val>
            <c:numRef>
              <c:f>Analysis!$D$156:$D$161</c:f>
              <c:numCache>
                <c:formatCode>0.0%</c:formatCode>
                <c:ptCount val="6"/>
                <c:pt idx="0">
                  <c:v>0.16003702937282918</c:v>
                </c:pt>
                <c:pt idx="1">
                  <c:v>0.14084622969960794</c:v>
                </c:pt>
                <c:pt idx="2">
                  <c:v>0.16196315959299917</c:v>
                </c:pt>
                <c:pt idx="3">
                  <c:v>0.17146328262395102</c:v>
                </c:pt>
                <c:pt idx="5">
                  <c:v>0.15857742532234684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C6-4883-B3D1-6D0A30219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6191960"/>
        <c:axId val="416194256"/>
      </c:barChart>
      <c:catAx>
        <c:axId val="416191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194256"/>
        <c:crosses val="autoZero"/>
        <c:auto val="1"/>
        <c:lblAlgn val="ctr"/>
        <c:lblOffset val="100"/>
        <c:noMultiLvlLbl val="0"/>
      </c:catAx>
      <c:valAx>
        <c:axId val="41619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191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Enrollment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Analysis!$B$5</c:f>
              <c:strCache>
                <c:ptCount val="1"/>
                <c:pt idx="0">
                  <c:v>2018-2019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Analysis!$A$6:$A$15</c:f>
              <c:strCache>
                <c:ptCount val="10"/>
                <c:pt idx="0">
                  <c:v>All NAIS Member Schools </c:v>
                </c:pt>
                <c:pt idx="1">
                  <c:v>All Day Schools</c:v>
                </c:pt>
                <c:pt idx="2">
                  <c:v>AISGW Schools</c:v>
                </c:pt>
                <c:pt idx="3">
                  <c:v>NAIS Suburban MD Schools</c:v>
                </c:pt>
                <c:pt idx="5">
                  <c:v>ASSOC-PRIZMAH</c:v>
                </c:pt>
                <c:pt idx="6">
                  <c:v>Prizmah Lg Urban</c:v>
                </c:pt>
                <c:pt idx="7">
                  <c:v>Local Jewish Day Schools</c:v>
                </c:pt>
                <c:pt idx="9">
                  <c:v>YOUR SCHOOL</c:v>
                </c:pt>
              </c:strCache>
            </c:strRef>
          </c:cat>
          <c:val>
            <c:numRef>
              <c:f>Analysis!$B$6:$B$15</c:f>
              <c:numCache>
                <c:formatCode>#,##0</c:formatCode>
                <c:ptCount val="10"/>
                <c:pt idx="0">
                  <c:v>444</c:v>
                </c:pt>
                <c:pt idx="1">
                  <c:v>438</c:v>
                </c:pt>
                <c:pt idx="2">
                  <c:v>389</c:v>
                </c:pt>
                <c:pt idx="3">
                  <c:v>360</c:v>
                </c:pt>
                <c:pt idx="5">
                  <c:v>347</c:v>
                </c:pt>
                <c:pt idx="6">
                  <c:v>569</c:v>
                </c:pt>
                <c:pt idx="7">
                  <c:v>483</c:v>
                </c:pt>
                <c:pt idx="9">
                  <c:v>432.85714285714283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3-43E9-98D5-D31C4B892E43}"/>
            </c:ext>
          </c:extLst>
        </c:ser>
        <c:ser>
          <c:idx val="1"/>
          <c:order val="1"/>
          <c:tx>
            <c:strRef>
              <c:f>Analysis!$C$5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Analysis!$A$6:$A$15</c:f>
              <c:strCache>
                <c:ptCount val="10"/>
                <c:pt idx="0">
                  <c:v>All NAIS Member Schools </c:v>
                </c:pt>
                <c:pt idx="1">
                  <c:v>All Day Schools</c:v>
                </c:pt>
                <c:pt idx="2">
                  <c:v>AISGW Schools</c:v>
                </c:pt>
                <c:pt idx="3">
                  <c:v>NAIS Suburban MD Schools</c:v>
                </c:pt>
                <c:pt idx="5">
                  <c:v>ASSOC-PRIZMAH</c:v>
                </c:pt>
                <c:pt idx="6">
                  <c:v>Prizmah Lg Urban</c:v>
                </c:pt>
                <c:pt idx="7">
                  <c:v>Local Jewish Day Schools</c:v>
                </c:pt>
                <c:pt idx="9">
                  <c:v>YOUR SCHOOL</c:v>
                </c:pt>
              </c:strCache>
            </c:strRef>
          </c:cat>
          <c:val>
            <c:numRef>
              <c:f>Analysis!$C$6:$C$15</c:f>
              <c:numCache>
                <c:formatCode>#,##0</c:formatCode>
                <c:ptCount val="10"/>
                <c:pt idx="0">
                  <c:v>445</c:v>
                </c:pt>
                <c:pt idx="1">
                  <c:v>440</c:v>
                </c:pt>
                <c:pt idx="2">
                  <c:v>385</c:v>
                </c:pt>
                <c:pt idx="3">
                  <c:v>358</c:v>
                </c:pt>
                <c:pt idx="5">
                  <c:v>373</c:v>
                </c:pt>
                <c:pt idx="6">
                  <c:v>550</c:v>
                </c:pt>
                <c:pt idx="7">
                  <c:v>401</c:v>
                </c:pt>
                <c:pt idx="9">
                  <c:v>421.71428571428572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B3-43E9-98D5-D31C4B892E43}"/>
            </c:ext>
          </c:extLst>
        </c:ser>
        <c:ser>
          <c:idx val="2"/>
          <c:order val="2"/>
          <c:tx>
            <c:strRef>
              <c:f>Analysis!$D$5</c:f>
              <c:strCache>
                <c:ptCount val="1"/>
                <c:pt idx="0">
                  <c:v>2020-2021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Analysis!$A$6:$A$15</c:f>
              <c:strCache>
                <c:ptCount val="10"/>
                <c:pt idx="0">
                  <c:v>All NAIS Member Schools </c:v>
                </c:pt>
                <c:pt idx="1">
                  <c:v>All Day Schools</c:v>
                </c:pt>
                <c:pt idx="2">
                  <c:v>AISGW Schools</c:v>
                </c:pt>
                <c:pt idx="3">
                  <c:v>NAIS Suburban MD Schools</c:v>
                </c:pt>
                <c:pt idx="5">
                  <c:v>ASSOC-PRIZMAH</c:v>
                </c:pt>
                <c:pt idx="6">
                  <c:v>Prizmah Lg Urban</c:v>
                </c:pt>
                <c:pt idx="7">
                  <c:v>Local Jewish Day Schools</c:v>
                </c:pt>
                <c:pt idx="9">
                  <c:v>YOUR SCHOOL</c:v>
                </c:pt>
              </c:strCache>
            </c:strRef>
          </c:cat>
          <c:val>
            <c:numRef>
              <c:f>Analysis!$D$6:$D$15</c:f>
              <c:numCache>
                <c:formatCode>#,##0</c:formatCode>
                <c:ptCount val="10"/>
                <c:pt idx="0">
                  <c:v>445</c:v>
                </c:pt>
                <c:pt idx="1">
                  <c:v>443</c:v>
                </c:pt>
                <c:pt idx="2">
                  <c:v>393</c:v>
                </c:pt>
                <c:pt idx="3">
                  <c:v>354</c:v>
                </c:pt>
                <c:pt idx="5">
                  <c:v>371</c:v>
                </c:pt>
                <c:pt idx="6">
                  <c:v>629</c:v>
                </c:pt>
                <c:pt idx="7">
                  <c:v>448</c:v>
                </c:pt>
                <c:pt idx="9">
                  <c:v>440.42857142857144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B3-43E9-98D5-D31C4B892E4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422872112"/>
        <c:axId val="422868504"/>
      </c:barChart>
      <c:catAx>
        <c:axId val="422872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868504"/>
        <c:crosses val="autoZero"/>
        <c:auto val="1"/>
        <c:lblAlgn val="ctr"/>
        <c:lblOffset val="100"/>
        <c:noMultiLvlLbl val="0"/>
      </c:catAx>
      <c:valAx>
        <c:axId val="42286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87211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312964</xdr:colOff>
      <xdr:row>20</xdr:row>
      <xdr:rowOff>2722</xdr:rowOff>
    </xdr:from>
    <xdr:to>
      <xdr:col>16</xdr:col>
      <xdr:colOff>22679</xdr:colOff>
      <xdr:row>36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421821</xdr:colOff>
      <xdr:row>58</xdr:row>
      <xdr:rowOff>147864</xdr:rowOff>
    </xdr:from>
    <xdr:to>
      <xdr:col>15</xdr:col>
      <xdr:colOff>131535</xdr:colOff>
      <xdr:row>75</xdr:row>
      <xdr:rowOff>115206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215444</xdr:colOff>
      <xdr:row>147</xdr:row>
      <xdr:rowOff>63197</xdr:rowOff>
    </xdr:from>
    <xdr:to>
      <xdr:col>14</xdr:col>
      <xdr:colOff>532945</xdr:colOff>
      <xdr:row>164</xdr:row>
      <xdr:rowOff>30540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87313</xdr:colOff>
      <xdr:row>0</xdr:row>
      <xdr:rowOff>80962</xdr:rowOff>
    </xdr:from>
    <xdr:to>
      <xdr:col>15</xdr:col>
      <xdr:colOff>399521</xdr:colOff>
      <xdr:row>17</xdr:row>
      <xdr:rowOff>104245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40"/>
  <sheetViews>
    <sheetView topLeftCell="A426" zoomScaleNormal="100" workbookViewId="0">
      <selection activeCell="A443" sqref="A443"/>
    </sheetView>
  </sheetViews>
  <sheetFormatPr defaultRowHeight="12.5" x14ac:dyDescent="0.25"/>
  <cols>
    <col min="1" max="1" width="38.6328125" customWidth="1"/>
    <col min="2" max="4" width="10.90625" bestFit="1" customWidth="1"/>
  </cols>
  <sheetData>
    <row r="2" spans="1:4" ht="13" x14ac:dyDescent="0.25">
      <c r="A2" s="1" t="s">
        <v>0</v>
      </c>
    </row>
    <row r="3" spans="1:4" x14ac:dyDescent="0.25">
      <c r="A3" t="s">
        <v>1</v>
      </c>
    </row>
    <row r="4" spans="1:4" ht="13" x14ac:dyDescent="0.25">
      <c r="A4" s="1" t="s">
        <v>2</v>
      </c>
    </row>
    <row r="5" spans="1:4" ht="13" x14ac:dyDescent="0.25">
      <c r="A5" s="1" t="s">
        <v>3</v>
      </c>
      <c r="B5" s="1" t="s">
        <v>4</v>
      </c>
      <c r="C5" s="1" t="s">
        <v>5</v>
      </c>
      <c r="D5" s="1" t="s">
        <v>6</v>
      </c>
    </row>
    <row r="6" spans="1:4" x14ac:dyDescent="0.25">
      <c r="A6" t="s">
        <v>7</v>
      </c>
      <c r="B6" s="2">
        <v>444</v>
      </c>
      <c r="C6" s="2">
        <v>445</v>
      </c>
      <c r="D6" s="2">
        <v>445</v>
      </c>
    </row>
    <row r="7" spans="1:4" x14ac:dyDescent="0.25">
      <c r="A7" t="s">
        <v>8</v>
      </c>
      <c r="B7" s="2">
        <v>1260</v>
      </c>
      <c r="C7" s="2">
        <v>1292</v>
      </c>
      <c r="D7" s="2">
        <v>1247</v>
      </c>
    </row>
    <row r="8" spans="1:4" x14ac:dyDescent="0.25">
      <c r="A8" t="s">
        <v>9</v>
      </c>
      <c r="B8" s="2">
        <v>1682</v>
      </c>
      <c r="C8" s="2">
        <v>1682</v>
      </c>
      <c r="D8" s="2">
        <v>1682</v>
      </c>
    </row>
    <row r="10" spans="1:4" ht="13" x14ac:dyDescent="0.25">
      <c r="A10" s="1" t="s">
        <v>10</v>
      </c>
      <c r="B10" s="1" t="s">
        <v>4</v>
      </c>
      <c r="C10" s="1" t="s">
        <v>5</v>
      </c>
      <c r="D10" s="1" t="s">
        <v>6</v>
      </c>
    </row>
    <row r="11" spans="1:4" x14ac:dyDescent="0.25">
      <c r="A11" t="s">
        <v>7</v>
      </c>
      <c r="B11" s="2">
        <v>347</v>
      </c>
      <c r="C11" s="2">
        <v>373</v>
      </c>
      <c r="D11" s="2">
        <v>371</v>
      </c>
    </row>
    <row r="12" spans="1:4" x14ac:dyDescent="0.25">
      <c r="A12" t="s">
        <v>8</v>
      </c>
      <c r="B12" s="2">
        <v>78</v>
      </c>
      <c r="C12" s="2">
        <v>85</v>
      </c>
      <c r="D12" s="2">
        <v>82</v>
      </c>
    </row>
    <row r="13" spans="1:4" x14ac:dyDescent="0.25">
      <c r="A13" t="s">
        <v>9</v>
      </c>
      <c r="B13" s="2">
        <v>160</v>
      </c>
      <c r="C13" s="2">
        <v>160</v>
      </c>
      <c r="D13" s="2">
        <v>160</v>
      </c>
    </row>
    <row r="15" spans="1:4" ht="13" x14ac:dyDescent="0.25">
      <c r="A15" s="1" t="s">
        <v>11</v>
      </c>
      <c r="B15" s="1" t="s">
        <v>4</v>
      </c>
      <c r="C15" s="1" t="s">
        <v>5</v>
      </c>
      <c r="D15" s="1" t="s">
        <v>6</v>
      </c>
    </row>
    <row r="16" spans="1:4" x14ac:dyDescent="0.25">
      <c r="A16" t="s">
        <v>7</v>
      </c>
      <c r="B16" s="2">
        <v>360</v>
      </c>
      <c r="C16" s="2">
        <v>358</v>
      </c>
      <c r="D16" s="2">
        <v>354</v>
      </c>
    </row>
    <row r="17" spans="1:4" x14ac:dyDescent="0.25">
      <c r="A17" t="s">
        <v>8</v>
      </c>
      <c r="B17" s="2">
        <v>21</v>
      </c>
      <c r="C17" s="2">
        <v>21</v>
      </c>
      <c r="D17" s="2">
        <v>21</v>
      </c>
    </row>
    <row r="18" spans="1:4" x14ac:dyDescent="0.25">
      <c r="A18" t="s">
        <v>9</v>
      </c>
      <c r="B18" s="2">
        <v>23</v>
      </c>
      <c r="C18" s="2">
        <v>23</v>
      </c>
      <c r="D18" s="2">
        <v>23</v>
      </c>
    </row>
    <row r="20" spans="1:4" ht="13" x14ac:dyDescent="0.25">
      <c r="A20" s="1" t="s">
        <v>12</v>
      </c>
      <c r="B20" s="1" t="s">
        <v>4</v>
      </c>
      <c r="C20" s="1" t="s">
        <v>5</v>
      </c>
      <c r="D20" s="1" t="s">
        <v>6</v>
      </c>
    </row>
    <row r="21" spans="1:4" x14ac:dyDescent="0.25">
      <c r="A21" t="s">
        <v>7</v>
      </c>
      <c r="B21" s="2">
        <v>389</v>
      </c>
      <c r="C21" s="2">
        <v>385</v>
      </c>
      <c r="D21" s="2">
        <v>393</v>
      </c>
    </row>
    <row r="22" spans="1:4" x14ac:dyDescent="0.25">
      <c r="A22" t="s">
        <v>8</v>
      </c>
      <c r="B22" s="2">
        <v>72</v>
      </c>
      <c r="C22" s="2">
        <v>73</v>
      </c>
      <c r="D22" s="2">
        <v>70</v>
      </c>
    </row>
    <row r="23" spans="1:4" x14ac:dyDescent="0.25">
      <c r="A23" t="s">
        <v>9</v>
      </c>
      <c r="B23" s="2">
        <v>75</v>
      </c>
      <c r="C23" s="2">
        <v>75</v>
      </c>
      <c r="D23" s="2">
        <v>75</v>
      </c>
    </row>
    <row r="25" spans="1:4" ht="13" x14ac:dyDescent="0.25">
      <c r="A25" s="1" t="s">
        <v>13</v>
      </c>
      <c r="B25" s="1" t="s">
        <v>4</v>
      </c>
      <c r="C25" s="1" t="s">
        <v>5</v>
      </c>
      <c r="D25" s="1" t="s">
        <v>6</v>
      </c>
    </row>
    <row r="26" spans="1:4" x14ac:dyDescent="0.25">
      <c r="A26" t="s">
        <v>7</v>
      </c>
      <c r="B26" s="2">
        <v>483</v>
      </c>
      <c r="C26" s="2">
        <v>401</v>
      </c>
      <c r="D26" s="2">
        <v>448</v>
      </c>
    </row>
    <row r="27" spans="1:4" x14ac:dyDescent="0.25">
      <c r="A27" t="s">
        <v>8</v>
      </c>
      <c r="B27" s="2">
        <v>3</v>
      </c>
      <c r="C27" s="2">
        <v>4</v>
      </c>
      <c r="D27" s="2">
        <v>4</v>
      </c>
    </row>
    <row r="28" spans="1:4" x14ac:dyDescent="0.25">
      <c r="A28" t="s">
        <v>9</v>
      </c>
      <c r="B28" s="2">
        <v>5</v>
      </c>
      <c r="C28" s="2">
        <v>5</v>
      </c>
      <c r="D28" s="2">
        <v>5</v>
      </c>
    </row>
    <row r="30" spans="1:4" ht="13" x14ac:dyDescent="0.25">
      <c r="A30" s="1" t="s">
        <v>14</v>
      </c>
      <c r="B30" s="1" t="s">
        <v>4</v>
      </c>
      <c r="C30" s="1" t="s">
        <v>5</v>
      </c>
      <c r="D30" s="1" t="s">
        <v>6</v>
      </c>
    </row>
    <row r="31" spans="1:4" x14ac:dyDescent="0.25">
      <c r="A31" t="s">
        <v>7</v>
      </c>
      <c r="B31" s="2">
        <v>438</v>
      </c>
      <c r="C31" s="2">
        <v>440</v>
      </c>
      <c r="D31" s="2">
        <v>443</v>
      </c>
    </row>
    <row r="32" spans="1:4" x14ac:dyDescent="0.25">
      <c r="A32" t="s">
        <v>8</v>
      </c>
      <c r="B32" s="2">
        <v>1478</v>
      </c>
      <c r="C32" s="2">
        <v>1521</v>
      </c>
      <c r="D32" s="2">
        <v>1435</v>
      </c>
    </row>
    <row r="33" spans="1:4" x14ac:dyDescent="0.25">
      <c r="A33" t="s">
        <v>9</v>
      </c>
      <c r="B33" s="2">
        <v>2723</v>
      </c>
      <c r="C33" s="2">
        <v>2723</v>
      </c>
      <c r="D33" s="2">
        <v>2723</v>
      </c>
    </row>
    <row r="35" spans="1:4" ht="13" x14ac:dyDescent="0.25">
      <c r="A35" s="1" t="s">
        <v>15</v>
      </c>
      <c r="B35" s="1" t="s">
        <v>4</v>
      </c>
      <c r="C35" s="1" t="s">
        <v>5</v>
      </c>
      <c r="D35" s="1" t="s">
        <v>6</v>
      </c>
    </row>
    <row r="36" spans="1:4" x14ac:dyDescent="0.25">
      <c r="A36" t="s">
        <v>7</v>
      </c>
      <c r="B36" s="2">
        <v>569</v>
      </c>
      <c r="C36" s="2">
        <v>550</v>
      </c>
      <c r="D36" s="2">
        <v>629</v>
      </c>
    </row>
    <row r="37" spans="1:4" x14ac:dyDescent="0.25">
      <c r="A37" t="s">
        <v>8</v>
      </c>
      <c r="B37" s="2">
        <v>11</v>
      </c>
      <c r="C37" s="2">
        <v>11</v>
      </c>
      <c r="D37" s="2">
        <v>12</v>
      </c>
    </row>
    <row r="38" spans="1:4" x14ac:dyDescent="0.25">
      <c r="A38" t="s">
        <v>9</v>
      </c>
      <c r="B38" s="2">
        <v>15</v>
      </c>
      <c r="C38" s="2">
        <v>15</v>
      </c>
      <c r="D38" s="2">
        <v>15</v>
      </c>
    </row>
    <row r="40" spans="1:4" ht="13" x14ac:dyDescent="0.25">
      <c r="A40" s="1" t="s">
        <v>41</v>
      </c>
      <c r="B40" s="1" t="s">
        <v>4</v>
      </c>
      <c r="C40" s="1" t="s">
        <v>5</v>
      </c>
      <c r="D40" s="1" t="s">
        <v>6</v>
      </c>
    </row>
    <row r="41" spans="1:4" x14ac:dyDescent="0.25">
      <c r="A41" t="s">
        <v>16</v>
      </c>
      <c r="B41" s="2" t="s">
        <v>42</v>
      </c>
      <c r="C41" s="2" t="s">
        <v>42</v>
      </c>
      <c r="D41" s="2" t="s">
        <v>42</v>
      </c>
    </row>
    <row r="44" spans="1:4" ht="13" x14ac:dyDescent="0.25">
      <c r="A44" s="1" t="s">
        <v>17</v>
      </c>
    </row>
    <row r="45" spans="1:4" ht="13" x14ac:dyDescent="0.25">
      <c r="A45" s="1" t="s">
        <v>3</v>
      </c>
      <c r="B45" s="1" t="s">
        <v>4</v>
      </c>
      <c r="C45" s="1" t="s">
        <v>5</v>
      </c>
      <c r="D45" s="1" t="s">
        <v>6</v>
      </c>
    </row>
    <row r="46" spans="1:4" x14ac:dyDescent="0.25">
      <c r="A46" t="s">
        <v>7</v>
      </c>
      <c r="B46" s="2">
        <v>95</v>
      </c>
      <c r="C46" s="2">
        <v>94</v>
      </c>
      <c r="D46" s="2">
        <v>94</v>
      </c>
    </row>
    <row r="47" spans="1:4" x14ac:dyDescent="0.25">
      <c r="A47" t="s">
        <v>8</v>
      </c>
      <c r="B47" s="2">
        <v>1216</v>
      </c>
      <c r="C47" s="2">
        <v>1248</v>
      </c>
      <c r="D47" s="2">
        <v>1194</v>
      </c>
    </row>
    <row r="48" spans="1:4" x14ac:dyDescent="0.25">
      <c r="A48" t="s">
        <v>9</v>
      </c>
      <c r="B48" s="2">
        <v>1682</v>
      </c>
      <c r="C48" s="2">
        <v>1682</v>
      </c>
      <c r="D48" s="2">
        <v>1682</v>
      </c>
    </row>
    <row r="50" spans="1:4" ht="13" x14ac:dyDescent="0.25">
      <c r="A50" s="1" t="s">
        <v>10</v>
      </c>
      <c r="B50" s="1" t="s">
        <v>4</v>
      </c>
      <c r="C50" s="1" t="s">
        <v>5</v>
      </c>
      <c r="D50" s="1" t="s">
        <v>6</v>
      </c>
    </row>
    <row r="51" spans="1:4" x14ac:dyDescent="0.25">
      <c r="A51" t="s">
        <v>7</v>
      </c>
      <c r="B51" s="2">
        <v>62</v>
      </c>
      <c r="C51" s="2">
        <v>68</v>
      </c>
      <c r="D51" s="2">
        <v>71</v>
      </c>
    </row>
    <row r="52" spans="1:4" x14ac:dyDescent="0.25">
      <c r="A52" t="s">
        <v>8</v>
      </c>
      <c r="B52" s="2">
        <v>67</v>
      </c>
      <c r="C52" s="2">
        <v>68</v>
      </c>
      <c r="D52" s="2">
        <v>80</v>
      </c>
    </row>
    <row r="53" spans="1:4" x14ac:dyDescent="0.25">
      <c r="A53" t="s">
        <v>9</v>
      </c>
      <c r="B53" s="2">
        <v>160</v>
      </c>
      <c r="C53" s="2">
        <v>160</v>
      </c>
      <c r="D53" s="2">
        <v>160</v>
      </c>
    </row>
    <row r="55" spans="1:4" ht="13" x14ac:dyDescent="0.25">
      <c r="A55" s="1" t="s">
        <v>11</v>
      </c>
      <c r="B55" s="1" t="s">
        <v>4</v>
      </c>
      <c r="C55" s="1" t="s">
        <v>5</v>
      </c>
      <c r="D55" s="1" t="s">
        <v>6</v>
      </c>
    </row>
    <row r="56" spans="1:4" x14ac:dyDescent="0.25">
      <c r="A56" t="s">
        <v>7</v>
      </c>
      <c r="B56" s="2">
        <v>87</v>
      </c>
      <c r="C56" s="2">
        <v>82</v>
      </c>
      <c r="D56" s="2">
        <v>92</v>
      </c>
    </row>
    <row r="57" spans="1:4" x14ac:dyDescent="0.25">
      <c r="A57" t="s">
        <v>8</v>
      </c>
      <c r="B57" s="2">
        <v>21</v>
      </c>
      <c r="C57" s="2">
        <v>20</v>
      </c>
      <c r="D57" s="2">
        <v>20</v>
      </c>
    </row>
    <row r="58" spans="1:4" x14ac:dyDescent="0.25">
      <c r="A58" t="s">
        <v>9</v>
      </c>
      <c r="B58" s="2">
        <v>23</v>
      </c>
      <c r="C58" s="2">
        <v>23</v>
      </c>
      <c r="D58" s="2">
        <v>23</v>
      </c>
    </row>
    <row r="60" spans="1:4" ht="13" x14ac:dyDescent="0.25">
      <c r="A60" s="1" t="s">
        <v>12</v>
      </c>
      <c r="B60" s="1" t="s">
        <v>4</v>
      </c>
      <c r="C60" s="1" t="s">
        <v>5</v>
      </c>
      <c r="D60" s="1" t="s">
        <v>6</v>
      </c>
    </row>
    <row r="61" spans="1:4" x14ac:dyDescent="0.25">
      <c r="A61" t="s">
        <v>7</v>
      </c>
      <c r="B61" s="2">
        <v>82</v>
      </c>
      <c r="C61" s="2">
        <v>82</v>
      </c>
      <c r="D61" s="2">
        <v>88</v>
      </c>
    </row>
    <row r="62" spans="1:4" x14ac:dyDescent="0.25">
      <c r="A62" t="s">
        <v>8</v>
      </c>
      <c r="B62" s="2">
        <v>72</v>
      </c>
      <c r="C62" s="2">
        <v>71</v>
      </c>
      <c r="D62" s="2">
        <v>70</v>
      </c>
    </row>
    <row r="63" spans="1:4" x14ac:dyDescent="0.25">
      <c r="A63" t="s">
        <v>9</v>
      </c>
      <c r="B63" s="2">
        <v>75</v>
      </c>
      <c r="C63" s="2">
        <v>75</v>
      </c>
      <c r="D63" s="2">
        <v>75</v>
      </c>
    </row>
    <row r="65" spans="1:4" ht="13" x14ac:dyDescent="0.25">
      <c r="A65" s="1" t="s">
        <v>13</v>
      </c>
      <c r="B65" s="1" t="s">
        <v>4</v>
      </c>
      <c r="C65" s="1" t="s">
        <v>5</v>
      </c>
      <c r="D65" s="1" t="s">
        <v>6</v>
      </c>
    </row>
    <row r="66" spans="1:4" x14ac:dyDescent="0.25">
      <c r="A66" t="s">
        <v>7</v>
      </c>
      <c r="B66" s="2">
        <v>68</v>
      </c>
      <c r="C66" s="2">
        <v>75</v>
      </c>
      <c r="D66" s="2">
        <v>77</v>
      </c>
    </row>
    <row r="67" spans="1:4" x14ac:dyDescent="0.25">
      <c r="A67" t="s">
        <v>8</v>
      </c>
      <c r="B67" s="2">
        <v>3</v>
      </c>
      <c r="C67" s="2">
        <v>3</v>
      </c>
      <c r="D67" s="2">
        <v>4</v>
      </c>
    </row>
    <row r="68" spans="1:4" x14ac:dyDescent="0.25">
      <c r="A68" t="s">
        <v>9</v>
      </c>
      <c r="B68" s="2">
        <v>5</v>
      </c>
      <c r="C68" s="2">
        <v>5</v>
      </c>
      <c r="D68" s="2">
        <v>5</v>
      </c>
    </row>
    <row r="70" spans="1:4" ht="13" x14ac:dyDescent="0.25">
      <c r="A70" s="1" t="s">
        <v>14</v>
      </c>
      <c r="B70" s="1" t="s">
        <v>4</v>
      </c>
      <c r="C70" s="1" t="s">
        <v>5</v>
      </c>
      <c r="D70" s="1" t="s">
        <v>6</v>
      </c>
    </row>
    <row r="71" spans="1:4" x14ac:dyDescent="0.25">
      <c r="A71" t="s">
        <v>7</v>
      </c>
      <c r="B71" s="2">
        <v>85</v>
      </c>
      <c r="C71" s="2">
        <v>84</v>
      </c>
      <c r="D71" s="2">
        <v>87</v>
      </c>
    </row>
    <row r="72" spans="1:4" x14ac:dyDescent="0.25">
      <c r="A72" t="s">
        <v>8</v>
      </c>
      <c r="B72" s="2">
        <v>1385</v>
      </c>
      <c r="C72" s="2">
        <v>1410</v>
      </c>
      <c r="D72" s="2">
        <v>1344</v>
      </c>
    </row>
    <row r="73" spans="1:4" x14ac:dyDescent="0.25">
      <c r="A73" t="s">
        <v>9</v>
      </c>
      <c r="B73" s="2">
        <v>2723</v>
      </c>
      <c r="C73" s="2">
        <v>2723</v>
      </c>
      <c r="D73" s="2">
        <v>2723</v>
      </c>
    </row>
    <row r="75" spans="1:4" ht="13" x14ac:dyDescent="0.25">
      <c r="A75" s="1" t="s">
        <v>15</v>
      </c>
      <c r="B75" s="1" t="s">
        <v>4</v>
      </c>
      <c r="C75" s="1" t="s">
        <v>5</v>
      </c>
      <c r="D75" s="1" t="s">
        <v>6</v>
      </c>
    </row>
    <row r="76" spans="1:4" x14ac:dyDescent="0.25">
      <c r="A76" t="s">
        <v>7</v>
      </c>
      <c r="B76" s="2">
        <v>89</v>
      </c>
      <c r="C76" s="2">
        <v>84</v>
      </c>
      <c r="D76" s="2">
        <v>104</v>
      </c>
    </row>
    <row r="77" spans="1:4" x14ac:dyDescent="0.25">
      <c r="A77" t="s">
        <v>8</v>
      </c>
      <c r="B77" s="2">
        <v>10</v>
      </c>
      <c r="C77" s="2">
        <v>9</v>
      </c>
      <c r="D77" s="2">
        <v>12</v>
      </c>
    </row>
    <row r="78" spans="1:4" x14ac:dyDescent="0.25">
      <c r="A78" t="s">
        <v>9</v>
      </c>
      <c r="B78" s="2">
        <v>15</v>
      </c>
      <c r="C78" s="2">
        <v>15</v>
      </c>
      <c r="D78" s="2">
        <v>15</v>
      </c>
    </row>
    <row r="80" spans="1:4" ht="13" x14ac:dyDescent="0.25">
      <c r="A80" s="1" t="s">
        <v>41</v>
      </c>
      <c r="B80" s="1" t="s">
        <v>4</v>
      </c>
      <c r="C80" s="1" t="s">
        <v>5</v>
      </c>
      <c r="D80" s="1" t="s">
        <v>6</v>
      </c>
    </row>
    <row r="81" spans="1:4" x14ac:dyDescent="0.25">
      <c r="A81" t="s">
        <v>16</v>
      </c>
      <c r="B81" s="2" t="s">
        <v>42</v>
      </c>
      <c r="C81" s="2" t="s">
        <v>42</v>
      </c>
      <c r="D81" s="2" t="s">
        <v>42</v>
      </c>
    </row>
    <row r="84" spans="1:4" ht="13" x14ac:dyDescent="0.25">
      <c r="A84" s="1" t="s">
        <v>18</v>
      </c>
    </row>
    <row r="85" spans="1:4" ht="13" x14ac:dyDescent="0.25">
      <c r="A85" s="1" t="s">
        <v>3</v>
      </c>
      <c r="B85" s="1" t="s">
        <v>4</v>
      </c>
      <c r="C85" s="1" t="s">
        <v>5</v>
      </c>
      <c r="D85" s="1" t="s">
        <v>6</v>
      </c>
    </row>
    <row r="86" spans="1:4" x14ac:dyDescent="0.25">
      <c r="A86" t="s">
        <v>7</v>
      </c>
      <c r="B86" s="3">
        <v>0.50800000000000001</v>
      </c>
      <c r="C86" s="3">
        <v>0.501</v>
      </c>
      <c r="D86" s="3">
        <v>0.50700000000000001</v>
      </c>
    </row>
    <row r="87" spans="1:4" x14ac:dyDescent="0.25">
      <c r="A87" t="s">
        <v>8</v>
      </c>
      <c r="B87" s="2">
        <v>1049</v>
      </c>
      <c r="C87" s="2">
        <v>1064</v>
      </c>
      <c r="D87" s="2">
        <v>1008</v>
      </c>
    </row>
    <row r="88" spans="1:4" x14ac:dyDescent="0.25">
      <c r="A88" t="s">
        <v>9</v>
      </c>
      <c r="B88" s="2">
        <v>1682</v>
      </c>
      <c r="C88" s="2">
        <v>1682</v>
      </c>
      <c r="D88" s="2">
        <v>1682</v>
      </c>
    </row>
    <row r="90" spans="1:4" ht="13" x14ac:dyDescent="0.25">
      <c r="A90" s="1" t="s">
        <v>10</v>
      </c>
      <c r="B90" s="1" t="s">
        <v>4</v>
      </c>
      <c r="C90" s="1" t="s">
        <v>5</v>
      </c>
      <c r="D90" s="1" t="s">
        <v>6</v>
      </c>
    </row>
    <row r="91" spans="1:4" x14ac:dyDescent="0.25">
      <c r="A91" t="s">
        <v>7</v>
      </c>
      <c r="B91" s="3">
        <v>0.72799999999999998</v>
      </c>
      <c r="C91" s="3">
        <v>0.67900000000000005</v>
      </c>
      <c r="D91" s="3">
        <v>0.68700000000000006</v>
      </c>
    </row>
    <row r="92" spans="1:4" x14ac:dyDescent="0.25">
      <c r="A92" t="s">
        <v>8</v>
      </c>
      <c r="B92" s="2">
        <v>56</v>
      </c>
      <c r="C92" s="2">
        <v>59</v>
      </c>
      <c r="D92" s="2">
        <v>59</v>
      </c>
    </row>
    <row r="93" spans="1:4" x14ac:dyDescent="0.25">
      <c r="A93" t="s">
        <v>9</v>
      </c>
      <c r="B93" s="2">
        <v>160</v>
      </c>
      <c r="C93" s="2">
        <v>160</v>
      </c>
      <c r="D93" s="2">
        <v>160</v>
      </c>
    </row>
    <row r="95" spans="1:4" ht="13" x14ac:dyDescent="0.25">
      <c r="A95" s="1" t="s">
        <v>11</v>
      </c>
      <c r="B95" s="1" t="s">
        <v>4</v>
      </c>
      <c r="C95" s="1" t="s">
        <v>5</v>
      </c>
      <c r="D95" s="1" t="s">
        <v>6</v>
      </c>
    </row>
    <row r="96" spans="1:4" x14ac:dyDescent="0.25">
      <c r="A96" t="s">
        <v>7</v>
      </c>
      <c r="B96" s="3">
        <v>0.56299999999999994</v>
      </c>
      <c r="C96" s="3">
        <v>0.53700000000000003</v>
      </c>
      <c r="D96" s="3">
        <v>0.50900000000000001</v>
      </c>
    </row>
    <row r="97" spans="1:4" x14ac:dyDescent="0.25">
      <c r="A97" t="s">
        <v>8</v>
      </c>
      <c r="B97" s="2">
        <v>20</v>
      </c>
      <c r="C97" s="2">
        <v>19</v>
      </c>
      <c r="D97" s="2">
        <v>17</v>
      </c>
    </row>
    <row r="98" spans="1:4" x14ac:dyDescent="0.25">
      <c r="A98" t="s">
        <v>9</v>
      </c>
      <c r="B98" s="2">
        <v>23</v>
      </c>
      <c r="C98" s="2">
        <v>23</v>
      </c>
      <c r="D98" s="2">
        <v>23</v>
      </c>
    </row>
    <row r="100" spans="1:4" ht="13" x14ac:dyDescent="0.25">
      <c r="A100" s="1" t="s">
        <v>12</v>
      </c>
      <c r="B100" s="1" t="s">
        <v>4</v>
      </c>
      <c r="C100" s="1" t="s">
        <v>5</v>
      </c>
      <c r="D100" s="1" t="s">
        <v>6</v>
      </c>
    </row>
    <row r="101" spans="1:4" x14ac:dyDescent="0.25">
      <c r="A101" t="s">
        <v>7</v>
      </c>
      <c r="B101" s="3">
        <v>0.436</v>
      </c>
      <c r="C101" s="3">
        <v>0.48299999999999998</v>
      </c>
      <c r="D101" s="3">
        <v>0.47299999999999998</v>
      </c>
    </row>
    <row r="102" spans="1:4" x14ac:dyDescent="0.25">
      <c r="A102" t="s">
        <v>8</v>
      </c>
      <c r="B102" s="2">
        <v>58</v>
      </c>
      <c r="C102" s="2">
        <v>63</v>
      </c>
      <c r="D102" s="2">
        <v>57</v>
      </c>
    </row>
    <row r="103" spans="1:4" x14ac:dyDescent="0.25">
      <c r="A103" t="s">
        <v>9</v>
      </c>
      <c r="B103" s="2">
        <v>75</v>
      </c>
      <c r="C103" s="2">
        <v>75</v>
      </c>
      <c r="D103" s="2">
        <v>75</v>
      </c>
    </row>
    <row r="105" spans="1:4" ht="13" x14ac:dyDescent="0.25">
      <c r="A105" s="1" t="s">
        <v>13</v>
      </c>
      <c r="B105" s="1" t="s">
        <v>4</v>
      </c>
      <c r="C105" s="1" t="s">
        <v>5</v>
      </c>
      <c r="D105" s="1" t="s">
        <v>6</v>
      </c>
    </row>
    <row r="106" spans="1:4" x14ac:dyDescent="0.25">
      <c r="A106" t="s">
        <v>7</v>
      </c>
      <c r="B106" s="3">
        <v>0.65099999999999991</v>
      </c>
      <c r="C106" s="3">
        <v>0.63600000000000001</v>
      </c>
      <c r="D106" s="3">
        <v>0.72499999999999998</v>
      </c>
    </row>
    <row r="107" spans="1:4" x14ac:dyDescent="0.25">
      <c r="A107" t="s">
        <v>8</v>
      </c>
      <c r="B107" s="2">
        <v>3</v>
      </c>
      <c r="C107" s="2">
        <v>3</v>
      </c>
      <c r="D107" s="2">
        <v>4</v>
      </c>
    </row>
    <row r="108" spans="1:4" x14ac:dyDescent="0.25">
      <c r="A108" t="s">
        <v>9</v>
      </c>
      <c r="B108" s="2">
        <v>5</v>
      </c>
      <c r="C108" s="2">
        <v>5</v>
      </c>
      <c r="D108" s="2">
        <v>5</v>
      </c>
    </row>
    <row r="110" spans="1:4" ht="13" x14ac:dyDescent="0.25">
      <c r="A110" s="1" t="s">
        <v>14</v>
      </c>
      <c r="B110" s="1" t="s">
        <v>4</v>
      </c>
      <c r="C110" s="1" t="s">
        <v>5</v>
      </c>
      <c r="D110" s="1" t="s">
        <v>6</v>
      </c>
    </row>
    <row r="111" spans="1:4" x14ac:dyDescent="0.25">
      <c r="A111" t="s">
        <v>7</v>
      </c>
      <c r="B111" s="3">
        <v>0.55600000000000005</v>
      </c>
      <c r="C111" s="3">
        <v>0.54100000000000004</v>
      </c>
      <c r="D111" s="3">
        <v>0.56200000000000006</v>
      </c>
    </row>
    <row r="112" spans="1:4" x14ac:dyDescent="0.25">
      <c r="A112" t="s">
        <v>8</v>
      </c>
      <c r="B112" s="2">
        <v>1150</v>
      </c>
      <c r="C112" s="2">
        <v>1175</v>
      </c>
      <c r="D112" s="2">
        <v>1098</v>
      </c>
    </row>
    <row r="113" spans="1:4" x14ac:dyDescent="0.25">
      <c r="A113" t="s">
        <v>9</v>
      </c>
      <c r="B113" s="2">
        <v>2723</v>
      </c>
      <c r="C113" s="2">
        <v>2723</v>
      </c>
      <c r="D113" s="2">
        <v>2723</v>
      </c>
    </row>
    <row r="115" spans="1:4" ht="13" x14ac:dyDescent="0.25">
      <c r="A115" s="1" t="s">
        <v>15</v>
      </c>
      <c r="B115" s="1" t="s">
        <v>4</v>
      </c>
      <c r="C115" s="1" t="s">
        <v>5</v>
      </c>
      <c r="D115" s="1" t="s">
        <v>6</v>
      </c>
    </row>
    <row r="116" spans="1:4" x14ac:dyDescent="0.25">
      <c r="A116" t="s">
        <v>7</v>
      </c>
      <c r="B116" s="3">
        <v>0.64500000000000002</v>
      </c>
      <c r="C116" s="3">
        <v>0.70099999999999996</v>
      </c>
      <c r="D116" s="3">
        <v>0.77900000000000003</v>
      </c>
    </row>
    <row r="117" spans="1:4" x14ac:dyDescent="0.25">
      <c r="A117" t="s">
        <v>8</v>
      </c>
      <c r="B117" s="2">
        <v>9</v>
      </c>
      <c r="C117" s="2">
        <v>8</v>
      </c>
      <c r="D117" s="2">
        <v>10</v>
      </c>
    </row>
    <row r="118" spans="1:4" x14ac:dyDescent="0.25">
      <c r="A118" t="s">
        <v>9</v>
      </c>
      <c r="B118" s="2">
        <v>15</v>
      </c>
      <c r="C118" s="2">
        <v>15</v>
      </c>
      <c r="D118" s="2">
        <v>15</v>
      </c>
    </row>
    <row r="120" spans="1:4" ht="13" x14ac:dyDescent="0.25">
      <c r="A120" s="1" t="s">
        <v>41</v>
      </c>
      <c r="B120" s="1" t="s">
        <v>4</v>
      </c>
      <c r="C120" s="1" t="s">
        <v>5</v>
      </c>
      <c r="D120" s="1" t="s">
        <v>6</v>
      </c>
    </row>
    <row r="121" spans="1:4" x14ac:dyDescent="0.25">
      <c r="A121" t="s">
        <v>16</v>
      </c>
      <c r="B121" s="2" t="s">
        <v>42</v>
      </c>
      <c r="C121" s="2" t="s">
        <v>42</v>
      </c>
      <c r="D121" s="2" t="s">
        <v>42</v>
      </c>
    </row>
    <row r="124" spans="1:4" ht="13" x14ac:dyDescent="0.25">
      <c r="A124" s="1" t="s">
        <v>19</v>
      </c>
    </row>
    <row r="125" spans="1:4" ht="13" x14ac:dyDescent="0.25">
      <c r="A125" s="1" t="s">
        <v>3</v>
      </c>
      <c r="B125" s="1" t="s">
        <v>4</v>
      </c>
      <c r="C125" s="1" t="s">
        <v>5</v>
      </c>
      <c r="D125" s="1" t="s">
        <v>6</v>
      </c>
    </row>
    <row r="126" spans="1:4" x14ac:dyDescent="0.25">
      <c r="A126" t="s">
        <v>7</v>
      </c>
      <c r="B126" s="3">
        <v>0.70200000000000007</v>
      </c>
      <c r="C126" s="3">
        <v>0.70700000000000007</v>
      </c>
      <c r="D126" s="3">
        <v>0.70400000000000007</v>
      </c>
    </row>
    <row r="127" spans="1:4" x14ac:dyDescent="0.25">
      <c r="A127" t="s">
        <v>8</v>
      </c>
      <c r="B127" s="2">
        <v>1204</v>
      </c>
      <c r="C127" s="2">
        <v>1233</v>
      </c>
      <c r="D127" s="2">
        <v>1182</v>
      </c>
    </row>
    <row r="128" spans="1:4" x14ac:dyDescent="0.25">
      <c r="A128" t="s">
        <v>9</v>
      </c>
      <c r="B128" s="2">
        <v>1682</v>
      </c>
      <c r="C128" s="2">
        <v>1682</v>
      </c>
      <c r="D128" s="2">
        <v>1682</v>
      </c>
    </row>
    <row r="130" spans="1:4" ht="13" x14ac:dyDescent="0.25">
      <c r="A130" s="1" t="s">
        <v>10</v>
      </c>
      <c r="B130" s="1" t="s">
        <v>4</v>
      </c>
      <c r="C130" s="1" t="s">
        <v>5</v>
      </c>
      <c r="D130" s="1" t="s">
        <v>6</v>
      </c>
    </row>
    <row r="131" spans="1:4" x14ac:dyDescent="0.25">
      <c r="A131" t="s">
        <v>7</v>
      </c>
      <c r="B131" s="3">
        <v>0.82299999999999995</v>
      </c>
      <c r="C131" s="3">
        <v>0.83</v>
      </c>
      <c r="D131" s="3">
        <v>0.81</v>
      </c>
    </row>
    <row r="132" spans="1:4" x14ac:dyDescent="0.25">
      <c r="A132" t="s">
        <v>8</v>
      </c>
      <c r="B132" s="2">
        <v>66</v>
      </c>
      <c r="C132" s="2">
        <v>68</v>
      </c>
      <c r="D132" s="2">
        <v>80</v>
      </c>
    </row>
    <row r="133" spans="1:4" x14ac:dyDescent="0.25">
      <c r="A133" t="s">
        <v>9</v>
      </c>
      <c r="B133" s="2">
        <v>160</v>
      </c>
      <c r="C133" s="2">
        <v>160</v>
      </c>
      <c r="D133" s="2">
        <v>160</v>
      </c>
    </row>
    <row r="135" spans="1:4" ht="13" x14ac:dyDescent="0.25">
      <c r="A135" s="1" t="s">
        <v>11</v>
      </c>
      <c r="B135" s="1" t="s">
        <v>4</v>
      </c>
      <c r="C135" s="1" t="s">
        <v>5</v>
      </c>
      <c r="D135" s="1" t="s">
        <v>6</v>
      </c>
    </row>
    <row r="136" spans="1:4" x14ac:dyDescent="0.25">
      <c r="A136" t="s">
        <v>7</v>
      </c>
      <c r="B136" s="3">
        <v>0.65900000000000003</v>
      </c>
      <c r="C136" s="3">
        <v>0.64599999999999991</v>
      </c>
      <c r="D136" s="3">
        <v>0.63700000000000001</v>
      </c>
    </row>
    <row r="137" spans="1:4" x14ac:dyDescent="0.25">
      <c r="A137" t="s">
        <v>8</v>
      </c>
      <c r="B137" s="2">
        <v>21</v>
      </c>
      <c r="C137" s="2">
        <v>20</v>
      </c>
      <c r="D137" s="2">
        <v>20</v>
      </c>
    </row>
    <row r="138" spans="1:4" x14ac:dyDescent="0.25">
      <c r="A138" t="s">
        <v>9</v>
      </c>
      <c r="B138" s="2">
        <v>23</v>
      </c>
      <c r="C138" s="2">
        <v>23</v>
      </c>
      <c r="D138" s="2">
        <v>23</v>
      </c>
    </row>
    <row r="140" spans="1:4" ht="13" x14ac:dyDescent="0.25">
      <c r="A140" s="1" t="s">
        <v>12</v>
      </c>
      <c r="B140" s="1" t="s">
        <v>4</v>
      </c>
      <c r="C140" s="1" t="s">
        <v>5</v>
      </c>
      <c r="D140" s="1" t="s">
        <v>6</v>
      </c>
    </row>
    <row r="141" spans="1:4" x14ac:dyDescent="0.25">
      <c r="A141" t="s">
        <v>7</v>
      </c>
      <c r="B141" s="3">
        <v>0.67700000000000005</v>
      </c>
      <c r="C141" s="3">
        <v>0.69299999999999995</v>
      </c>
      <c r="D141" s="3">
        <v>0.65200000000000002</v>
      </c>
    </row>
    <row r="142" spans="1:4" x14ac:dyDescent="0.25">
      <c r="A142" t="s">
        <v>8</v>
      </c>
      <c r="B142" s="2">
        <v>71</v>
      </c>
      <c r="C142" s="2">
        <v>71</v>
      </c>
      <c r="D142" s="2">
        <v>70</v>
      </c>
    </row>
    <row r="143" spans="1:4" x14ac:dyDescent="0.25">
      <c r="A143" t="s">
        <v>9</v>
      </c>
      <c r="B143" s="2">
        <v>75</v>
      </c>
      <c r="C143" s="2">
        <v>75</v>
      </c>
      <c r="D143" s="2">
        <v>75</v>
      </c>
    </row>
    <row r="145" spans="1:4" ht="13" x14ac:dyDescent="0.25">
      <c r="A145" s="1" t="s">
        <v>13</v>
      </c>
      <c r="B145" s="1" t="s">
        <v>4</v>
      </c>
      <c r="C145" s="1" t="s">
        <v>5</v>
      </c>
      <c r="D145" s="1" t="s">
        <v>6</v>
      </c>
    </row>
    <row r="146" spans="1:4" x14ac:dyDescent="0.25">
      <c r="A146" t="s">
        <v>7</v>
      </c>
      <c r="B146" s="3">
        <v>0.82400000000000007</v>
      </c>
      <c r="C146" s="3">
        <v>0.82599999999999996</v>
      </c>
      <c r="D146" s="3">
        <v>0.78700000000000003</v>
      </c>
    </row>
    <row r="147" spans="1:4" x14ac:dyDescent="0.25">
      <c r="A147" t="s">
        <v>8</v>
      </c>
      <c r="B147" s="2">
        <v>3</v>
      </c>
      <c r="C147" s="2">
        <v>3</v>
      </c>
      <c r="D147" s="2">
        <v>4</v>
      </c>
    </row>
    <row r="148" spans="1:4" x14ac:dyDescent="0.25">
      <c r="A148" t="s">
        <v>9</v>
      </c>
      <c r="B148" s="2">
        <v>5</v>
      </c>
      <c r="C148" s="2">
        <v>5</v>
      </c>
      <c r="D148" s="2">
        <v>5</v>
      </c>
    </row>
    <row r="150" spans="1:4" ht="13" x14ac:dyDescent="0.25">
      <c r="A150" s="1" t="s">
        <v>14</v>
      </c>
      <c r="B150" s="1" t="s">
        <v>4</v>
      </c>
      <c r="C150" s="1" t="s">
        <v>5</v>
      </c>
      <c r="D150" s="1" t="s">
        <v>6</v>
      </c>
    </row>
    <row r="151" spans="1:4" x14ac:dyDescent="0.25">
      <c r="A151" t="s">
        <v>7</v>
      </c>
      <c r="B151" s="3">
        <v>0.745</v>
      </c>
      <c r="C151" s="3">
        <v>0.748</v>
      </c>
      <c r="D151" s="3">
        <v>0.74</v>
      </c>
    </row>
    <row r="152" spans="1:4" x14ac:dyDescent="0.25">
      <c r="A152" t="s">
        <v>8</v>
      </c>
      <c r="B152" s="2">
        <v>1363</v>
      </c>
      <c r="C152" s="2">
        <v>1386</v>
      </c>
      <c r="D152" s="2">
        <v>1326</v>
      </c>
    </row>
    <row r="153" spans="1:4" x14ac:dyDescent="0.25">
      <c r="A153" t="s">
        <v>9</v>
      </c>
      <c r="B153" s="2">
        <v>2723</v>
      </c>
      <c r="C153" s="2">
        <v>2723</v>
      </c>
      <c r="D153" s="2">
        <v>2723</v>
      </c>
    </row>
    <row r="155" spans="1:4" ht="13" x14ac:dyDescent="0.25">
      <c r="A155" s="1" t="s">
        <v>15</v>
      </c>
      <c r="B155" s="1" t="s">
        <v>4</v>
      </c>
      <c r="C155" s="1" t="s">
        <v>5</v>
      </c>
      <c r="D155" s="1" t="s">
        <v>6</v>
      </c>
    </row>
    <row r="156" spans="1:4" x14ac:dyDescent="0.25">
      <c r="A156" t="s">
        <v>7</v>
      </c>
      <c r="B156" s="3">
        <v>0.80799999999999994</v>
      </c>
      <c r="C156" s="3">
        <v>0.77900000000000003</v>
      </c>
      <c r="D156" s="3">
        <v>0.76300000000000001</v>
      </c>
    </row>
    <row r="157" spans="1:4" x14ac:dyDescent="0.25">
      <c r="A157" t="s">
        <v>8</v>
      </c>
      <c r="B157" s="2">
        <v>10</v>
      </c>
      <c r="C157" s="2">
        <v>9</v>
      </c>
      <c r="D157" s="2">
        <v>12</v>
      </c>
    </row>
    <row r="158" spans="1:4" x14ac:dyDescent="0.25">
      <c r="A158" t="s">
        <v>9</v>
      </c>
      <c r="B158" s="2">
        <v>15</v>
      </c>
      <c r="C158" s="2">
        <v>15</v>
      </c>
      <c r="D158" s="2">
        <v>15</v>
      </c>
    </row>
    <row r="160" spans="1:4" ht="13" x14ac:dyDescent="0.25">
      <c r="A160" s="1" t="s">
        <v>41</v>
      </c>
      <c r="B160" s="1" t="s">
        <v>4</v>
      </c>
      <c r="C160" s="1" t="s">
        <v>5</v>
      </c>
      <c r="D160" s="1" t="s">
        <v>6</v>
      </c>
    </row>
    <row r="161" spans="1:4" x14ac:dyDescent="0.25">
      <c r="A161" t="s">
        <v>16</v>
      </c>
      <c r="B161" s="2" t="s">
        <v>42</v>
      </c>
      <c r="C161" s="2" t="s">
        <v>42</v>
      </c>
      <c r="D161" s="2" t="s">
        <v>42</v>
      </c>
    </row>
    <row r="164" spans="1:4" ht="13" x14ac:dyDescent="0.25">
      <c r="A164" s="1" t="s">
        <v>20</v>
      </c>
    </row>
    <row r="165" spans="1:4" ht="13" x14ac:dyDescent="0.25">
      <c r="A165" s="1" t="s">
        <v>3</v>
      </c>
      <c r="B165" s="1" t="s">
        <v>4</v>
      </c>
      <c r="C165" s="1" t="s">
        <v>5</v>
      </c>
      <c r="D165" s="1" t="s">
        <v>6</v>
      </c>
    </row>
    <row r="166" spans="1:4" x14ac:dyDescent="0.25">
      <c r="A166" t="s">
        <v>7</v>
      </c>
      <c r="B166" s="3">
        <v>9.8000000000000004E-2</v>
      </c>
      <c r="C166" s="3">
        <v>9.6000000000000002E-2</v>
      </c>
      <c r="D166" s="3">
        <v>0.12</v>
      </c>
    </row>
    <row r="167" spans="1:4" x14ac:dyDescent="0.25">
      <c r="A167" t="s">
        <v>8</v>
      </c>
      <c r="B167" s="2">
        <v>1134</v>
      </c>
      <c r="C167" s="2">
        <v>1162</v>
      </c>
      <c r="D167" s="2">
        <v>1131</v>
      </c>
    </row>
    <row r="168" spans="1:4" x14ac:dyDescent="0.25">
      <c r="A168" t="s">
        <v>9</v>
      </c>
      <c r="B168" s="2">
        <v>1682</v>
      </c>
      <c r="C168" s="2">
        <v>1682</v>
      </c>
      <c r="D168" s="2">
        <v>1682</v>
      </c>
    </row>
    <row r="170" spans="1:4" ht="13" x14ac:dyDescent="0.25">
      <c r="A170" s="1" t="s">
        <v>10</v>
      </c>
      <c r="B170" s="1" t="s">
        <v>4</v>
      </c>
      <c r="C170" s="1" t="s">
        <v>5</v>
      </c>
      <c r="D170" s="1" t="s">
        <v>6</v>
      </c>
    </row>
    <row r="171" spans="1:4" x14ac:dyDescent="0.25">
      <c r="A171" t="s">
        <v>7</v>
      </c>
      <c r="B171" s="3">
        <v>9.6999999999999989E-2</v>
      </c>
      <c r="C171" s="3">
        <v>9.6999999999999989E-2</v>
      </c>
      <c r="D171" s="3">
        <v>0.121</v>
      </c>
    </row>
    <row r="172" spans="1:4" x14ac:dyDescent="0.25">
      <c r="A172" t="s">
        <v>8</v>
      </c>
      <c r="B172" s="2">
        <v>62</v>
      </c>
      <c r="C172" s="2">
        <v>71</v>
      </c>
      <c r="D172" s="2">
        <v>74</v>
      </c>
    </row>
    <row r="173" spans="1:4" x14ac:dyDescent="0.25">
      <c r="A173" t="s">
        <v>9</v>
      </c>
      <c r="B173" s="2">
        <v>160</v>
      </c>
      <c r="C173" s="2">
        <v>160</v>
      </c>
      <c r="D173" s="2">
        <v>160</v>
      </c>
    </row>
    <row r="175" spans="1:4" ht="13" x14ac:dyDescent="0.25">
      <c r="A175" s="1" t="s">
        <v>11</v>
      </c>
      <c r="B175" s="1" t="s">
        <v>4</v>
      </c>
      <c r="C175" s="1" t="s">
        <v>5</v>
      </c>
      <c r="D175" s="1" t="s">
        <v>6</v>
      </c>
    </row>
    <row r="176" spans="1:4" x14ac:dyDescent="0.25">
      <c r="A176" t="s">
        <v>7</v>
      </c>
      <c r="B176" s="3">
        <v>0.13900000000000001</v>
      </c>
      <c r="C176" s="3">
        <v>0.127</v>
      </c>
      <c r="D176" s="3">
        <v>0.16</v>
      </c>
    </row>
    <row r="177" spans="1:4" x14ac:dyDescent="0.25">
      <c r="A177" t="s">
        <v>8</v>
      </c>
      <c r="B177" s="2">
        <v>20</v>
      </c>
      <c r="C177" s="2">
        <v>20</v>
      </c>
      <c r="D177" s="2">
        <v>19</v>
      </c>
    </row>
    <row r="178" spans="1:4" x14ac:dyDescent="0.25">
      <c r="A178" t="s">
        <v>9</v>
      </c>
      <c r="B178" s="2">
        <v>23</v>
      </c>
      <c r="C178" s="2">
        <v>23</v>
      </c>
      <c r="D178" s="2">
        <v>23</v>
      </c>
    </row>
    <row r="180" spans="1:4" ht="13" x14ac:dyDescent="0.25">
      <c r="A180" s="1" t="s">
        <v>12</v>
      </c>
      <c r="B180" s="1" t="s">
        <v>4</v>
      </c>
      <c r="C180" s="1" t="s">
        <v>5</v>
      </c>
      <c r="D180" s="1" t="s">
        <v>6</v>
      </c>
    </row>
    <row r="181" spans="1:4" x14ac:dyDescent="0.25">
      <c r="A181" t="s">
        <v>7</v>
      </c>
      <c r="B181" s="3">
        <v>0.109</v>
      </c>
      <c r="C181" s="3">
        <v>0.111</v>
      </c>
      <c r="D181" s="3">
        <v>0.127</v>
      </c>
    </row>
    <row r="182" spans="1:4" x14ac:dyDescent="0.25">
      <c r="A182" t="s">
        <v>8</v>
      </c>
      <c r="B182" s="2">
        <v>68</v>
      </c>
      <c r="C182" s="2">
        <v>69</v>
      </c>
      <c r="D182" s="2">
        <v>67</v>
      </c>
    </row>
    <row r="183" spans="1:4" x14ac:dyDescent="0.25">
      <c r="A183" t="s">
        <v>9</v>
      </c>
      <c r="B183" s="2">
        <v>75</v>
      </c>
      <c r="C183" s="2">
        <v>75</v>
      </c>
      <c r="D183" s="2">
        <v>75</v>
      </c>
    </row>
    <row r="185" spans="1:4" ht="13" x14ac:dyDescent="0.25">
      <c r="A185" s="1" t="s">
        <v>13</v>
      </c>
      <c r="B185" s="1" t="s">
        <v>4</v>
      </c>
      <c r="C185" s="1" t="s">
        <v>5</v>
      </c>
      <c r="D185" s="1" t="s">
        <v>6</v>
      </c>
    </row>
    <row r="186" spans="1:4" x14ac:dyDescent="0.25">
      <c r="A186" t="s">
        <v>7</v>
      </c>
      <c r="B186" s="3">
        <v>7.6999999999999999E-2</v>
      </c>
      <c r="C186" s="3">
        <v>7.2000000000000008E-2</v>
      </c>
      <c r="D186" s="3">
        <v>0.125</v>
      </c>
    </row>
    <row r="187" spans="1:4" x14ac:dyDescent="0.25">
      <c r="A187" t="s">
        <v>8</v>
      </c>
      <c r="B187" s="2">
        <v>3</v>
      </c>
      <c r="C187" s="2">
        <v>3</v>
      </c>
      <c r="D187" s="2">
        <v>4</v>
      </c>
    </row>
    <row r="188" spans="1:4" x14ac:dyDescent="0.25">
      <c r="A188" t="s">
        <v>9</v>
      </c>
      <c r="B188" s="2">
        <v>5</v>
      </c>
      <c r="C188" s="2">
        <v>5</v>
      </c>
      <c r="D188" s="2">
        <v>5</v>
      </c>
    </row>
    <row r="190" spans="1:4" ht="13" x14ac:dyDescent="0.25">
      <c r="A190" s="1" t="s">
        <v>14</v>
      </c>
      <c r="B190" s="1" t="s">
        <v>4</v>
      </c>
      <c r="C190" s="1" t="s">
        <v>5</v>
      </c>
      <c r="D190" s="1" t="s">
        <v>6</v>
      </c>
    </row>
    <row r="191" spans="1:4" x14ac:dyDescent="0.25">
      <c r="A191" t="s">
        <v>7</v>
      </c>
      <c r="B191" s="3">
        <v>0.10800000000000001</v>
      </c>
      <c r="C191" s="3">
        <v>0.107</v>
      </c>
      <c r="D191" s="3">
        <v>0.13800000000000001</v>
      </c>
    </row>
    <row r="192" spans="1:4" x14ac:dyDescent="0.25">
      <c r="A192" t="s">
        <v>8</v>
      </c>
      <c r="B192" s="2">
        <v>1348</v>
      </c>
      <c r="C192" s="2">
        <v>1362</v>
      </c>
      <c r="D192" s="2">
        <v>1315</v>
      </c>
    </row>
    <row r="193" spans="1:4" x14ac:dyDescent="0.25">
      <c r="A193" t="s">
        <v>9</v>
      </c>
      <c r="B193" s="2">
        <v>2723</v>
      </c>
      <c r="C193" s="2">
        <v>2723</v>
      </c>
      <c r="D193" s="2">
        <v>2723</v>
      </c>
    </row>
    <row r="195" spans="1:4" ht="13" x14ac:dyDescent="0.25">
      <c r="A195" s="1" t="s">
        <v>15</v>
      </c>
      <c r="B195" s="1" t="s">
        <v>4</v>
      </c>
      <c r="C195" s="1" t="s">
        <v>5</v>
      </c>
      <c r="D195" s="1" t="s">
        <v>6</v>
      </c>
    </row>
    <row r="196" spans="1:4" x14ac:dyDescent="0.25">
      <c r="A196" t="s">
        <v>7</v>
      </c>
      <c r="B196" s="3">
        <v>7.6999999999999999E-2</v>
      </c>
      <c r="C196" s="3">
        <v>8.1000000000000003E-2</v>
      </c>
      <c r="D196" s="3">
        <v>7.0999999999999994E-2</v>
      </c>
    </row>
    <row r="197" spans="1:4" x14ac:dyDescent="0.25">
      <c r="A197" t="s">
        <v>8</v>
      </c>
      <c r="B197" s="2">
        <v>9</v>
      </c>
      <c r="C197" s="2">
        <v>8</v>
      </c>
      <c r="D197" s="2">
        <v>11</v>
      </c>
    </row>
    <row r="198" spans="1:4" x14ac:dyDescent="0.25">
      <c r="A198" t="s">
        <v>9</v>
      </c>
      <c r="B198" s="2">
        <v>15</v>
      </c>
      <c r="C198" s="2">
        <v>15</v>
      </c>
      <c r="D198" s="2">
        <v>15</v>
      </c>
    </row>
    <row r="200" spans="1:4" ht="13" x14ac:dyDescent="0.25">
      <c r="A200" s="1" t="s">
        <v>41</v>
      </c>
      <c r="B200" s="1" t="s">
        <v>4</v>
      </c>
      <c r="C200" s="1" t="s">
        <v>5</v>
      </c>
      <c r="D200" s="1" t="s">
        <v>6</v>
      </c>
    </row>
    <row r="201" spans="1:4" x14ac:dyDescent="0.25">
      <c r="A201" t="s">
        <v>16</v>
      </c>
      <c r="B201" s="2" t="s">
        <v>42</v>
      </c>
      <c r="C201" s="2" t="s">
        <v>42</v>
      </c>
      <c r="D201" s="2" t="s">
        <v>42</v>
      </c>
    </row>
    <row r="204" spans="1:4" ht="13" x14ac:dyDescent="0.25">
      <c r="A204" s="1" t="s">
        <v>21</v>
      </c>
    </row>
    <row r="205" spans="1:4" ht="13" x14ac:dyDescent="0.25">
      <c r="A205" s="1" t="s">
        <v>3</v>
      </c>
      <c r="B205" s="1" t="s">
        <v>4</v>
      </c>
      <c r="C205" s="1" t="s">
        <v>5</v>
      </c>
      <c r="D205" s="1" t="s">
        <v>6</v>
      </c>
    </row>
    <row r="206" spans="1:4" x14ac:dyDescent="0.25">
      <c r="A206" t="s">
        <v>7</v>
      </c>
      <c r="B206" s="4">
        <v>24198</v>
      </c>
      <c r="C206" s="4">
        <v>24973</v>
      </c>
      <c r="D206" s="4">
        <v>25746</v>
      </c>
    </row>
    <row r="207" spans="1:4" x14ac:dyDescent="0.25">
      <c r="A207" t="s">
        <v>8</v>
      </c>
      <c r="B207" s="2">
        <v>899</v>
      </c>
      <c r="C207" s="2">
        <v>901</v>
      </c>
      <c r="D207" s="2">
        <v>893</v>
      </c>
    </row>
    <row r="208" spans="1:4" x14ac:dyDescent="0.25">
      <c r="A208" t="s">
        <v>9</v>
      </c>
      <c r="B208" s="2">
        <v>1682</v>
      </c>
      <c r="C208" s="2">
        <v>1682</v>
      </c>
      <c r="D208" s="2">
        <v>1682</v>
      </c>
    </row>
    <row r="210" spans="1:4" ht="13" x14ac:dyDescent="0.25">
      <c r="A210" s="1" t="s">
        <v>10</v>
      </c>
      <c r="B210" s="1" t="s">
        <v>4</v>
      </c>
      <c r="C210" s="1" t="s">
        <v>5</v>
      </c>
      <c r="D210" s="1" t="s">
        <v>6</v>
      </c>
    </row>
    <row r="211" spans="1:4" x14ac:dyDescent="0.25">
      <c r="A211" t="s">
        <v>7</v>
      </c>
      <c r="B211" s="4">
        <v>20732</v>
      </c>
      <c r="C211" s="4">
        <v>20365</v>
      </c>
      <c r="D211" s="4">
        <v>20739</v>
      </c>
    </row>
    <row r="212" spans="1:4" x14ac:dyDescent="0.25">
      <c r="A212" t="s">
        <v>8</v>
      </c>
      <c r="B212" s="2">
        <v>62</v>
      </c>
      <c r="C212" s="2">
        <v>68</v>
      </c>
      <c r="D212" s="2">
        <v>66</v>
      </c>
    </row>
    <row r="213" spans="1:4" x14ac:dyDescent="0.25">
      <c r="A213" t="s">
        <v>9</v>
      </c>
      <c r="B213" s="2">
        <v>160</v>
      </c>
      <c r="C213" s="2">
        <v>160</v>
      </c>
      <c r="D213" s="2">
        <v>160</v>
      </c>
    </row>
    <row r="215" spans="1:4" ht="13" x14ac:dyDescent="0.25">
      <c r="A215" s="1" t="s">
        <v>11</v>
      </c>
      <c r="B215" s="1" t="s">
        <v>4</v>
      </c>
      <c r="C215" s="1" t="s">
        <v>5</v>
      </c>
      <c r="D215" s="1" t="s">
        <v>6</v>
      </c>
    </row>
    <row r="216" spans="1:4" x14ac:dyDescent="0.25">
      <c r="A216" t="s">
        <v>7</v>
      </c>
      <c r="B216" s="4">
        <v>26878</v>
      </c>
      <c r="C216" s="4">
        <v>27818</v>
      </c>
      <c r="D216" s="4">
        <v>28821</v>
      </c>
    </row>
    <row r="217" spans="1:4" x14ac:dyDescent="0.25">
      <c r="A217" t="s">
        <v>8</v>
      </c>
      <c r="B217" s="2">
        <v>19</v>
      </c>
      <c r="C217" s="2">
        <v>19</v>
      </c>
      <c r="D217" s="2">
        <v>19</v>
      </c>
    </row>
    <row r="218" spans="1:4" x14ac:dyDescent="0.25">
      <c r="A218" t="s">
        <v>9</v>
      </c>
      <c r="B218" s="2">
        <v>23</v>
      </c>
      <c r="C218" s="2">
        <v>23</v>
      </c>
      <c r="D218" s="2">
        <v>23</v>
      </c>
    </row>
    <row r="220" spans="1:4" ht="13" x14ac:dyDescent="0.25">
      <c r="A220" s="1" t="s">
        <v>12</v>
      </c>
      <c r="B220" s="1" t="s">
        <v>4</v>
      </c>
      <c r="C220" s="1" t="s">
        <v>5</v>
      </c>
      <c r="D220" s="1" t="s">
        <v>6</v>
      </c>
    </row>
    <row r="221" spans="1:4" x14ac:dyDescent="0.25">
      <c r="A221" t="s">
        <v>7</v>
      </c>
      <c r="B221" s="4">
        <v>30348</v>
      </c>
      <c r="C221" s="4">
        <v>31153</v>
      </c>
      <c r="D221" s="4">
        <v>31832</v>
      </c>
    </row>
    <row r="222" spans="1:4" x14ac:dyDescent="0.25">
      <c r="A222" t="s">
        <v>8</v>
      </c>
      <c r="B222" s="2">
        <v>46</v>
      </c>
      <c r="C222" s="2">
        <v>48</v>
      </c>
      <c r="D222" s="2">
        <v>49</v>
      </c>
    </row>
    <row r="223" spans="1:4" x14ac:dyDescent="0.25">
      <c r="A223" t="s">
        <v>9</v>
      </c>
      <c r="B223" s="2">
        <v>75</v>
      </c>
      <c r="C223" s="2">
        <v>75</v>
      </c>
      <c r="D223" s="2">
        <v>75</v>
      </c>
    </row>
    <row r="225" spans="1:4" ht="13" x14ac:dyDescent="0.25">
      <c r="A225" s="1" t="s">
        <v>13</v>
      </c>
      <c r="B225" s="1" t="s">
        <v>4</v>
      </c>
      <c r="C225" s="1" t="s">
        <v>5</v>
      </c>
      <c r="D225" s="1" t="s">
        <v>6</v>
      </c>
    </row>
    <row r="226" spans="1:4" x14ac:dyDescent="0.25">
      <c r="A226" t="s">
        <v>7</v>
      </c>
      <c r="B226" s="4">
        <v>21090</v>
      </c>
      <c r="C226" s="4">
        <v>20975</v>
      </c>
      <c r="D226" s="4">
        <v>21669</v>
      </c>
    </row>
    <row r="227" spans="1:4" x14ac:dyDescent="0.25">
      <c r="A227" t="s">
        <v>8</v>
      </c>
      <c r="B227" s="2">
        <v>3</v>
      </c>
      <c r="C227" s="2">
        <v>4</v>
      </c>
      <c r="D227" s="2">
        <v>4</v>
      </c>
    </row>
    <row r="228" spans="1:4" x14ac:dyDescent="0.25">
      <c r="A228" t="s">
        <v>9</v>
      </c>
      <c r="B228" s="2">
        <v>5</v>
      </c>
      <c r="C228" s="2">
        <v>5</v>
      </c>
      <c r="D228" s="2">
        <v>5</v>
      </c>
    </row>
    <row r="230" spans="1:4" ht="13" x14ac:dyDescent="0.25">
      <c r="A230" s="1" t="s">
        <v>14</v>
      </c>
      <c r="B230" s="1" t="s">
        <v>4</v>
      </c>
      <c r="C230" s="1" t="s">
        <v>5</v>
      </c>
      <c r="D230" s="1" t="s">
        <v>6</v>
      </c>
    </row>
    <row r="231" spans="1:4" x14ac:dyDescent="0.25">
      <c r="A231" t="s">
        <v>7</v>
      </c>
      <c r="B231" s="4">
        <v>21494</v>
      </c>
      <c r="C231" s="4">
        <v>22241</v>
      </c>
      <c r="D231" s="4">
        <v>23174</v>
      </c>
    </row>
    <row r="232" spans="1:4" x14ac:dyDescent="0.25">
      <c r="A232" t="s">
        <v>8</v>
      </c>
      <c r="B232" s="2">
        <v>1193</v>
      </c>
      <c r="C232" s="2">
        <v>1200</v>
      </c>
      <c r="D232" s="2">
        <v>1159</v>
      </c>
    </row>
    <row r="233" spans="1:4" x14ac:dyDescent="0.25">
      <c r="A233" t="s">
        <v>9</v>
      </c>
      <c r="B233" s="2">
        <v>2723</v>
      </c>
      <c r="C233" s="2">
        <v>2723</v>
      </c>
      <c r="D233" s="2">
        <v>2723</v>
      </c>
    </row>
    <row r="235" spans="1:4" ht="13" x14ac:dyDescent="0.25">
      <c r="A235" s="1" t="s">
        <v>15</v>
      </c>
      <c r="B235" s="1" t="s">
        <v>4</v>
      </c>
      <c r="C235" s="1" t="s">
        <v>5</v>
      </c>
      <c r="D235" s="1" t="s">
        <v>6</v>
      </c>
    </row>
    <row r="236" spans="1:4" x14ac:dyDescent="0.25">
      <c r="A236" t="s">
        <v>7</v>
      </c>
      <c r="B236" s="4">
        <v>22694</v>
      </c>
      <c r="C236" s="4">
        <v>23862</v>
      </c>
      <c r="D236" s="4">
        <v>25184</v>
      </c>
    </row>
    <row r="237" spans="1:4" x14ac:dyDescent="0.25">
      <c r="A237" t="s">
        <v>8</v>
      </c>
      <c r="B237" s="2">
        <v>8</v>
      </c>
      <c r="C237" s="2">
        <v>8</v>
      </c>
      <c r="D237" s="2">
        <v>8</v>
      </c>
    </row>
    <row r="238" spans="1:4" x14ac:dyDescent="0.25">
      <c r="A238" t="s">
        <v>9</v>
      </c>
      <c r="B238" s="2">
        <v>15</v>
      </c>
      <c r="C238" s="2">
        <v>15</v>
      </c>
      <c r="D238" s="2">
        <v>15</v>
      </c>
    </row>
    <row r="240" spans="1:4" ht="13" x14ac:dyDescent="0.25">
      <c r="A240" s="1" t="s">
        <v>41</v>
      </c>
      <c r="B240" s="1" t="s">
        <v>4</v>
      </c>
      <c r="C240" s="1" t="s">
        <v>5</v>
      </c>
      <c r="D240" s="1" t="s">
        <v>6</v>
      </c>
    </row>
    <row r="241" spans="1:4" x14ac:dyDescent="0.25">
      <c r="A241" t="s">
        <v>16</v>
      </c>
      <c r="B241" s="2" t="s">
        <v>42</v>
      </c>
      <c r="C241" s="2" t="s">
        <v>42</v>
      </c>
      <c r="D241" s="2" t="s">
        <v>42</v>
      </c>
    </row>
    <row r="244" spans="1:4" ht="13" x14ac:dyDescent="0.25">
      <c r="A244" s="1" t="s">
        <v>22</v>
      </c>
    </row>
    <row r="245" spans="1:4" ht="13" x14ac:dyDescent="0.25">
      <c r="A245" s="1" t="s">
        <v>3</v>
      </c>
      <c r="B245" s="1" t="s">
        <v>4</v>
      </c>
      <c r="C245" s="1" t="s">
        <v>5</v>
      </c>
      <c r="D245" s="1" t="s">
        <v>6</v>
      </c>
    </row>
    <row r="246" spans="1:4" x14ac:dyDescent="0.25">
      <c r="A246" t="s">
        <v>7</v>
      </c>
      <c r="B246" s="4">
        <v>26805</v>
      </c>
      <c r="C246" s="4">
        <v>27647</v>
      </c>
      <c r="D246" s="4">
        <v>28623</v>
      </c>
    </row>
    <row r="247" spans="1:4" x14ac:dyDescent="0.25">
      <c r="A247" t="s">
        <v>8</v>
      </c>
      <c r="B247" s="2">
        <v>1003</v>
      </c>
      <c r="C247" s="2">
        <v>1011</v>
      </c>
      <c r="D247" s="2">
        <v>999</v>
      </c>
    </row>
    <row r="248" spans="1:4" x14ac:dyDescent="0.25">
      <c r="A248" t="s">
        <v>9</v>
      </c>
      <c r="B248" s="2">
        <v>1682</v>
      </c>
      <c r="C248" s="2">
        <v>1682</v>
      </c>
      <c r="D248" s="2">
        <v>1682</v>
      </c>
    </row>
    <row r="250" spans="1:4" ht="13" x14ac:dyDescent="0.25">
      <c r="A250" s="1" t="s">
        <v>10</v>
      </c>
      <c r="B250" s="1" t="s">
        <v>4</v>
      </c>
      <c r="C250" s="1" t="s">
        <v>5</v>
      </c>
      <c r="D250" s="1" t="s">
        <v>6</v>
      </c>
    </row>
    <row r="251" spans="1:4" x14ac:dyDescent="0.25">
      <c r="A251" t="s">
        <v>7</v>
      </c>
      <c r="B251" s="4">
        <v>22993</v>
      </c>
      <c r="C251" s="4">
        <v>21108</v>
      </c>
      <c r="D251" s="4">
        <v>22493</v>
      </c>
    </row>
    <row r="252" spans="1:4" x14ac:dyDescent="0.25">
      <c r="A252" t="s">
        <v>8</v>
      </c>
      <c r="B252" s="2">
        <v>56</v>
      </c>
      <c r="C252" s="2">
        <v>62</v>
      </c>
      <c r="D252" s="2">
        <v>60</v>
      </c>
    </row>
    <row r="253" spans="1:4" x14ac:dyDescent="0.25">
      <c r="A253" t="s">
        <v>9</v>
      </c>
      <c r="B253" s="2">
        <v>160</v>
      </c>
      <c r="C253" s="2">
        <v>160</v>
      </c>
      <c r="D253" s="2">
        <v>160</v>
      </c>
    </row>
    <row r="255" spans="1:4" ht="13" x14ac:dyDescent="0.25">
      <c r="A255" s="1" t="s">
        <v>11</v>
      </c>
      <c r="B255" s="1" t="s">
        <v>4</v>
      </c>
      <c r="C255" s="1" t="s">
        <v>5</v>
      </c>
      <c r="D255" s="1" t="s">
        <v>6</v>
      </c>
    </row>
    <row r="256" spans="1:4" x14ac:dyDescent="0.25">
      <c r="A256" t="s">
        <v>7</v>
      </c>
      <c r="B256" s="4">
        <v>31749</v>
      </c>
      <c r="C256" s="4">
        <v>32713</v>
      </c>
      <c r="D256" s="4">
        <v>33864</v>
      </c>
    </row>
    <row r="257" spans="1:4" x14ac:dyDescent="0.25">
      <c r="A257" t="s">
        <v>8</v>
      </c>
      <c r="B257" s="2">
        <v>14</v>
      </c>
      <c r="C257" s="2">
        <v>14</v>
      </c>
      <c r="D257" s="2">
        <v>14</v>
      </c>
    </row>
    <row r="258" spans="1:4" x14ac:dyDescent="0.25">
      <c r="A258" t="s">
        <v>9</v>
      </c>
      <c r="B258" s="2">
        <v>23</v>
      </c>
      <c r="C258" s="2">
        <v>23</v>
      </c>
      <c r="D258" s="2">
        <v>23</v>
      </c>
    </row>
    <row r="260" spans="1:4" ht="13" x14ac:dyDescent="0.25">
      <c r="A260" s="1" t="s">
        <v>12</v>
      </c>
      <c r="B260" s="1" t="s">
        <v>4</v>
      </c>
      <c r="C260" s="1" t="s">
        <v>5</v>
      </c>
      <c r="D260" s="1" t="s">
        <v>6</v>
      </c>
    </row>
    <row r="261" spans="1:4" x14ac:dyDescent="0.25">
      <c r="A261" t="s">
        <v>7</v>
      </c>
      <c r="B261" s="4">
        <v>34560</v>
      </c>
      <c r="C261" s="4">
        <v>35798</v>
      </c>
      <c r="D261" s="4">
        <v>36638</v>
      </c>
    </row>
    <row r="262" spans="1:4" x14ac:dyDescent="0.25">
      <c r="A262" t="s">
        <v>8</v>
      </c>
      <c r="B262" s="2">
        <v>50</v>
      </c>
      <c r="C262" s="2">
        <v>50</v>
      </c>
      <c r="D262" s="2">
        <v>51</v>
      </c>
    </row>
    <row r="263" spans="1:4" x14ac:dyDescent="0.25">
      <c r="A263" t="s">
        <v>9</v>
      </c>
      <c r="B263" s="2">
        <v>75</v>
      </c>
      <c r="C263" s="2">
        <v>75</v>
      </c>
      <c r="D263" s="2">
        <v>75</v>
      </c>
    </row>
    <row r="265" spans="1:4" ht="13" x14ac:dyDescent="0.25">
      <c r="A265" s="1" t="s">
        <v>13</v>
      </c>
      <c r="B265" s="1" t="s">
        <v>4</v>
      </c>
      <c r="C265" s="1" t="s">
        <v>5</v>
      </c>
      <c r="D265" s="1" t="s">
        <v>6</v>
      </c>
    </row>
    <row r="266" spans="1:4" x14ac:dyDescent="0.25">
      <c r="A266" t="s">
        <v>7</v>
      </c>
      <c r="B266" s="4">
        <v>22823</v>
      </c>
      <c r="C266" s="4">
        <v>23038</v>
      </c>
      <c r="D266" s="4">
        <v>23769</v>
      </c>
    </row>
    <row r="267" spans="1:4" x14ac:dyDescent="0.25">
      <c r="A267" t="s">
        <v>8</v>
      </c>
      <c r="B267" s="2">
        <v>3</v>
      </c>
      <c r="C267" s="2">
        <v>4</v>
      </c>
      <c r="D267" s="2">
        <v>4</v>
      </c>
    </row>
    <row r="268" spans="1:4" x14ac:dyDescent="0.25">
      <c r="A268" t="s">
        <v>9</v>
      </c>
      <c r="B268" s="2">
        <v>5</v>
      </c>
      <c r="C268" s="2">
        <v>5</v>
      </c>
      <c r="D268" s="2">
        <v>5</v>
      </c>
    </row>
    <row r="270" spans="1:4" ht="13" x14ac:dyDescent="0.25">
      <c r="A270" s="1" t="s">
        <v>14</v>
      </c>
      <c r="B270" s="1" t="s">
        <v>4</v>
      </c>
      <c r="C270" s="1" t="s">
        <v>5</v>
      </c>
      <c r="D270" s="1" t="s">
        <v>6</v>
      </c>
    </row>
    <row r="271" spans="1:4" x14ac:dyDescent="0.25">
      <c r="A271" t="s">
        <v>7</v>
      </c>
      <c r="B271" s="4">
        <v>23834</v>
      </c>
      <c r="C271" s="4">
        <v>24590</v>
      </c>
      <c r="D271" s="4">
        <v>25710</v>
      </c>
    </row>
    <row r="272" spans="1:4" x14ac:dyDescent="0.25">
      <c r="A272" t="s">
        <v>8</v>
      </c>
      <c r="B272" s="2">
        <v>1250</v>
      </c>
      <c r="C272" s="2">
        <v>1264</v>
      </c>
      <c r="D272" s="2">
        <v>1216</v>
      </c>
    </row>
    <row r="273" spans="1:4" x14ac:dyDescent="0.25">
      <c r="A273" t="s">
        <v>9</v>
      </c>
      <c r="B273" s="2">
        <v>2723</v>
      </c>
      <c r="C273" s="2">
        <v>2723</v>
      </c>
      <c r="D273" s="2">
        <v>2723</v>
      </c>
    </row>
    <row r="275" spans="1:4" ht="13" x14ac:dyDescent="0.25">
      <c r="A275" s="1" t="s">
        <v>15</v>
      </c>
      <c r="B275" s="1" t="s">
        <v>4</v>
      </c>
      <c r="C275" s="1" t="s">
        <v>5</v>
      </c>
      <c r="D275" s="1" t="s">
        <v>6</v>
      </c>
    </row>
    <row r="276" spans="1:4" x14ac:dyDescent="0.25">
      <c r="A276" t="s">
        <v>7</v>
      </c>
      <c r="B276" s="4">
        <v>26308</v>
      </c>
      <c r="C276" s="4">
        <v>27279</v>
      </c>
      <c r="D276" s="4">
        <v>28502</v>
      </c>
    </row>
    <row r="277" spans="1:4" x14ac:dyDescent="0.25">
      <c r="A277" t="s">
        <v>8</v>
      </c>
      <c r="B277" s="2">
        <v>9</v>
      </c>
      <c r="C277" s="2">
        <v>9</v>
      </c>
      <c r="D277" s="2">
        <v>9</v>
      </c>
    </row>
    <row r="278" spans="1:4" x14ac:dyDescent="0.25">
      <c r="A278" t="s">
        <v>9</v>
      </c>
      <c r="B278" s="2">
        <v>15</v>
      </c>
      <c r="C278" s="2">
        <v>15</v>
      </c>
      <c r="D278" s="2">
        <v>15</v>
      </c>
    </row>
    <row r="280" spans="1:4" ht="13" x14ac:dyDescent="0.25">
      <c r="A280" s="1" t="s">
        <v>41</v>
      </c>
      <c r="B280" s="1" t="s">
        <v>4</v>
      </c>
      <c r="C280" s="1" t="s">
        <v>5</v>
      </c>
      <c r="D280" s="1" t="s">
        <v>6</v>
      </c>
    </row>
    <row r="281" spans="1:4" x14ac:dyDescent="0.25">
      <c r="A281" t="s">
        <v>16</v>
      </c>
      <c r="B281" s="2" t="s">
        <v>42</v>
      </c>
      <c r="C281" s="2" t="s">
        <v>42</v>
      </c>
      <c r="D281" s="2" t="s">
        <v>42</v>
      </c>
    </row>
    <row r="284" spans="1:4" ht="13" x14ac:dyDescent="0.25">
      <c r="A284" s="1" t="s">
        <v>23</v>
      </c>
    </row>
    <row r="285" spans="1:4" ht="13" x14ac:dyDescent="0.25">
      <c r="A285" s="1" t="s">
        <v>3</v>
      </c>
      <c r="B285" s="1" t="s">
        <v>4</v>
      </c>
      <c r="C285" s="1" t="s">
        <v>5</v>
      </c>
      <c r="D285" s="1" t="s">
        <v>6</v>
      </c>
    </row>
    <row r="286" spans="1:4" x14ac:dyDescent="0.25">
      <c r="A286" t="s">
        <v>7</v>
      </c>
      <c r="B286" s="4">
        <v>30717</v>
      </c>
      <c r="C286" s="4">
        <v>31673</v>
      </c>
      <c r="D286" s="4">
        <v>32874</v>
      </c>
    </row>
    <row r="287" spans="1:4" x14ac:dyDescent="0.25">
      <c r="A287" t="s">
        <v>8</v>
      </c>
      <c r="B287" s="2">
        <v>780</v>
      </c>
      <c r="C287" s="2">
        <v>807</v>
      </c>
      <c r="D287" s="2">
        <v>777</v>
      </c>
    </row>
    <row r="288" spans="1:4" x14ac:dyDescent="0.25">
      <c r="A288" t="s">
        <v>9</v>
      </c>
      <c r="B288" s="2">
        <v>1682</v>
      </c>
      <c r="C288" s="2">
        <v>1682</v>
      </c>
      <c r="D288" s="2">
        <v>1682</v>
      </c>
    </row>
    <row r="290" spans="1:4" ht="13" x14ac:dyDescent="0.25">
      <c r="A290" s="1" t="s">
        <v>10</v>
      </c>
      <c r="B290" s="1" t="s">
        <v>4</v>
      </c>
      <c r="C290" s="1" t="s">
        <v>5</v>
      </c>
      <c r="D290" s="1" t="s">
        <v>6</v>
      </c>
    </row>
    <row r="291" spans="1:4" x14ac:dyDescent="0.25">
      <c r="A291" t="s">
        <v>7</v>
      </c>
      <c r="B291" s="4">
        <v>28700</v>
      </c>
      <c r="C291" s="4">
        <v>28924</v>
      </c>
      <c r="D291" s="4">
        <v>30718</v>
      </c>
    </row>
    <row r="292" spans="1:4" x14ac:dyDescent="0.25">
      <c r="A292" t="s">
        <v>8</v>
      </c>
      <c r="B292" s="2">
        <v>27</v>
      </c>
      <c r="C292" s="2">
        <v>28</v>
      </c>
      <c r="D292" s="2">
        <v>28</v>
      </c>
    </row>
    <row r="293" spans="1:4" x14ac:dyDescent="0.25">
      <c r="A293" t="s">
        <v>9</v>
      </c>
      <c r="B293" s="2">
        <v>160</v>
      </c>
      <c r="C293" s="2">
        <v>160</v>
      </c>
      <c r="D293" s="2">
        <v>160</v>
      </c>
    </row>
    <row r="295" spans="1:4" ht="13" x14ac:dyDescent="0.25">
      <c r="A295" s="1" t="s">
        <v>11</v>
      </c>
      <c r="B295" s="1" t="s">
        <v>4</v>
      </c>
      <c r="C295" s="1" t="s">
        <v>5</v>
      </c>
      <c r="D295" s="1" t="s">
        <v>6</v>
      </c>
    </row>
    <row r="296" spans="1:4" x14ac:dyDescent="0.25">
      <c r="A296" t="s">
        <v>7</v>
      </c>
      <c r="B296" s="4">
        <v>34990</v>
      </c>
      <c r="C296" s="4">
        <v>36126</v>
      </c>
      <c r="D296" s="4">
        <v>37523</v>
      </c>
    </row>
    <row r="297" spans="1:4" x14ac:dyDescent="0.25">
      <c r="A297" t="s">
        <v>8</v>
      </c>
      <c r="B297" s="2">
        <v>8</v>
      </c>
      <c r="C297" s="2">
        <v>8</v>
      </c>
      <c r="D297" s="2">
        <v>8</v>
      </c>
    </row>
    <row r="298" spans="1:4" x14ac:dyDescent="0.25">
      <c r="A298" t="s">
        <v>9</v>
      </c>
      <c r="B298" s="2">
        <v>23</v>
      </c>
      <c r="C298" s="2">
        <v>23</v>
      </c>
      <c r="D298" s="2">
        <v>23</v>
      </c>
    </row>
    <row r="300" spans="1:4" ht="13" x14ac:dyDescent="0.25">
      <c r="A300" s="1" t="s">
        <v>12</v>
      </c>
      <c r="B300" s="1" t="s">
        <v>4</v>
      </c>
      <c r="C300" s="1" t="s">
        <v>5</v>
      </c>
      <c r="D300" s="1" t="s">
        <v>6</v>
      </c>
    </row>
    <row r="301" spans="1:4" x14ac:dyDescent="0.25">
      <c r="A301" t="s">
        <v>7</v>
      </c>
      <c r="B301" s="4">
        <v>37226</v>
      </c>
      <c r="C301" s="4">
        <v>38576</v>
      </c>
      <c r="D301" s="4">
        <v>39449</v>
      </c>
    </row>
    <row r="302" spans="1:4" x14ac:dyDescent="0.25">
      <c r="A302" t="s">
        <v>8</v>
      </c>
      <c r="B302" s="2">
        <v>35</v>
      </c>
      <c r="C302" s="2">
        <v>35</v>
      </c>
      <c r="D302" s="2">
        <v>35</v>
      </c>
    </row>
    <row r="303" spans="1:4" x14ac:dyDescent="0.25">
      <c r="A303" t="s">
        <v>9</v>
      </c>
      <c r="B303" s="2">
        <v>75</v>
      </c>
      <c r="C303" s="2">
        <v>75</v>
      </c>
      <c r="D303" s="2">
        <v>75</v>
      </c>
    </row>
    <row r="305" spans="1:4" ht="13" x14ac:dyDescent="0.25">
      <c r="A305" s="1" t="s">
        <v>13</v>
      </c>
      <c r="B305" s="1" t="s">
        <v>4</v>
      </c>
      <c r="C305" s="1" t="s">
        <v>5</v>
      </c>
      <c r="D305" s="1" t="s">
        <v>6</v>
      </c>
    </row>
    <row r="306" spans="1:4" x14ac:dyDescent="0.25">
      <c r="A306" t="s">
        <v>7</v>
      </c>
      <c r="B306" s="4">
        <v>21600</v>
      </c>
      <c r="C306" s="4">
        <v>22100</v>
      </c>
      <c r="D306" s="4">
        <v>22100</v>
      </c>
    </row>
    <row r="307" spans="1:4" x14ac:dyDescent="0.25">
      <c r="A307" t="s">
        <v>8</v>
      </c>
      <c r="B307" s="2">
        <v>1</v>
      </c>
      <c r="C307" s="2">
        <v>1</v>
      </c>
      <c r="D307" s="2">
        <v>1</v>
      </c>
    </row>
    <row r="308" spans="1:4" x14ac:dyDescent="0.25">
      <c r="A308" t="s">
        <v>9</v>
      </c>
      <c r="B308" s="2">
        <v>5</v>
      </c>
      <c r="C308" s="2">
        <v>5</v>
      </c>
      <c r="D308" s="2">
        <v>5</v>
      </c>
    </row>
    <row r="310" spans="1:4" ht="13" x14ac:dyDescent="0.25">
      <c r="A310" s="1" t="s">
        <v>14</v>
      </c>
      <c r="B310" s="1" t="s">
        <v>4</v>
      </c>
      <c r="C310" s="1" t="s">
        <v>5</v>
      </c>
      <c r="D310" s="1" t="s">
        <v>6</v>
      </c>
    </row>
    <row r="311" spans="1:4" x14ac:dyDescent="0.25">
      <c r="A311" t="s">
        <v>7</v>
      </c>
      <c r="B311" s="4">
        <v>27228</v>
      </c>
      <c r="C311" s="4">
        <v>28132</v>
      </c>
      <c r="D311" s="4">
        <v>29182</v>
      </c>
    </row>
    <row r="312" spans="1:4" x14ac:dyDescent="0.25">
      <c r="A312" t="s">
        <v>8</v>
      </c>
      <c r="B312" s="2">
        <v>783</v>
      </c>
      <c r="C312" s="2">
        <v>807</v>
      </c>
      <c r="D312" s="2">
        <v>770</v>
      </c>
    </row>
    <row r="313" spans="1:4" x14ac:dyDescent="0.25">
      <c r="A313" t="s">
        <v>9</v>
      </c>
      <c r="B313" s="2">
        <v>2723</v>
      </c>
      <c r="C313" s="2">
        <v>2723</v>
      </c>
      <c r="D313" s="2">
        <v>2723</v>
      </c>
    </row>
    <row r="315" spans="1:4" ht="13" x14ac:dyDescent="0.25">
      <c r="A315" s="1" t="s">
        <v>15</v>
      </c>
      <c r="B315" s="1" t="s">
        <v>4</v>
      </c>
      <c r="C315" s="1" t="s">
        <v>5</v>
      </c>
      <c r="D315" s="1" t="s">
        <v>6</v>
      </c>
    </row>
    <row r="316" spans="1:4" x14ac:dyDescent="0.25">
      <c r="A316" t="s">
        <v>7</v>
      </c>
      <c r="B316" s="4">
        <v>33038</v>
      </c>
      <c r="C316" s="4">
        <v>34374</v>
      </c>
      <c r="D316" s="4">
        <v>35976</v>
      </c>
    </row>
    <row r="317" spans="1:4" x14ac:dyDescent="0.25">
      <c r="A317" t="s">
        <v>8</v>
      </c>
      <c r="B317" s="2">
        <v>8</v>
      </c>
      <c r="C317" s="2">
        <v>8</v>
      </c>
      <c r="D317" s="2">
        <v>9</v>
      </c>
    </row>
    <row r="318" spans="1:4" x14ac:dyDescent="0.25">
      <c r="A318" t="s">
        <v>9</v>
      </c>
      <c r="B318" s="2">
        <v>15</v>
      </c>
      <c r="C318" s="2">
        <v>15</v>
      </c>
      <c r="D318" s="2">
        <v>15</v>
      </c>
    </row>
    <row r="320" spans="1:4" ht="13" x14ac:dyDescent="0.25">
      <c r="A320" s="1" t="s">
        <v>41</v>
      </c>
      <c r="B320" s="1" t="s">
        <v>4</v>
      </c>
      <c r="C320" s="1" t="s">
        <v>5</v>
      </c>
      <c r="D320" s="1" t="s">
        <v>6</v>
      </c>
    </row>
    <row r="321" spans="1:4" x14ac:dyDescent="0.25">
      <c r="A321" t="s">
        <v>16</v>
      </c>
      <c r="B321" s="2" t="s">
        <v>42</v>
      </c>
      <c r="C321" s="2" t="s">
        <v>42</v>
      </c>
      <c r="D321" s="2" t="s">
        <v>42</v>
      </c>
    </row>
    <row r="324" spans="1:4" ht="13" x14ac:dyDescent="0.25">
      <c r="A324" s="1" t="s">
        <v>24</v>
      </c>
    </row>
    <row r="325" spans="1:4" ht="13" x14ac:dyDescent="0.25">
      <c r="A325" s="1" t="s">
        <v>3</v>
      </c>
      <c r="B325" s="1" t="s">
        <v>4</v>
      </c>
      <c r="C325" s="1" t="s">
        <v>5</v>
      </c>
      <c r="D325" s="1" t="s">
        <v>6</v>
      </c>
    </row>
    <row r="326" spans="1:4" x14ac:dyDescent="0.25">
      <c r="A326" t="s">
        <v>7</v>
      </c>
      <c r="B326" s="2">
        <v>118</v>
      </c>
      <c r="C326" s="2">
        <v>120</v>
      </c>
      <c r="D326" s="2">
        <v>125</v>
      </c>
    </row>
    <row r="327" spans="1:4" x14ac:dyDescent="0.25">
      <c r="A327" t="s">
        <v>8</v>
      </c>
      <c r="B327" s="2">
        <v>1080</v>
      </c>
      <c r="C327" s="2">
        <v>1113</v>
      </c>
      <c r="D327" s="2">
        <v>1078</v>
      </c>
    </row>
    <row r="328" spans="1:4" x14ac:dyDescent="0.25">
      <c r="A328" t="s">
        <v>9</v>
      </c>
      <c r="B328" s="2">
        <v>1682</v>
      </c>
      <c r="C328" s="2">
        <v>1682</v>
      </c>
      <c r="D328" s="2">
        <v>1682</v>
      </c>
    </row>
    <row r="330" spans="1:4" ht="13" x14ac:dyDescent="0.25">
      <c r="A330" s="1" t="s">
        <v>10</v>
      </c>
      <c r="B330" s="1" t="s">
        <v>4</v>
      </c>
      <c r="C330" s="1" t="s">
        <v>5</v>
      </c>
      <c r="D330" s="1" t="s">
        <v>6</v>
      </c>
    </row>
    <row r="331" spans="1:4" x14ac:dyDescent="0.25">
      <c r="A331" t="s">
        <v>7</v>
      </c>
      <c r="B331" s="2">
        <v>149</v>
      </c>
      <c r="C331" s="2">
        <v>143</v>
      </c>
      <c r="D331" s="2">
        <v>151</v>
      </c>
    </row>
    <row r="332" spans="1:4" x14ac:dyDescent="0.25">
      <c r="A332" t="s">
        <v>8</v>
      </c>
      <c r="B332" s="2">
        <v>58</v>
      </c>
      <c r="C332" s="2">
        <v>59</v>
      </c>
      <c r="D332" s="2">
        <v>61</v>
      </c>
    </row>
    <row r="333" spans="1:4" x14ac:dyDescent="0.25">
      <c r="A333" t="s">
        <v>9</v>
      </c>
      <c r="B333" s="2">
        <v>160</v>
      </c>
      <c r="C333" s="2">
        <v>160</v>
      </c>
      <c r="D333" s="2">
        <v>160</v>
      </c>
    </row>
    <row r="335" spans="1:4" ht="13" x14ac:dyDescent="0.25">
      <c r="A335" s="1" t="s">
        <v>11</v>
      </c>
      <c r="B335" s="1" t="s">
        <v>4</v>
      </c>
      <c r="C335" s="1" t="s">
        <v>5</v>
      </c>
      <c r="D335" s="1" t="s">
        <v>6</v>
      </c>
    </row>
    <row r="336" spans="1:4" x14ac:dyDescent="0.25">
      <c r="A336" t="s">
        <v>7</v>
      </c>
      <c r="B336" s="2">
        <v>120</v>
      </c>
      <c r="C336" s="2">
        <v>125</v>
      </c>
      <c r="D336" s="2">
        <v>137</v>
      </c>
    </row>
    <row r="337" spans="1:4" x14ac:dyDescent="0.25">
      <c r="A337" t="s">
        <v>8</v>
      </c>
      <c r="B337" s="2">
        <v>19</v>
      </c>
      <c r="C337" s="2">
        <v>19</v>
      </c>
      <c r="D337" s="2">
        <v>17</v>
      </c>
    </row>
    <row r="338" spans="1:4" x14ac:dyDescent="0.25">
      <c r="A338" t="s">
        <v>9</v>
      </c>
      <c r="B338" s="2">
        <v>23</v>
      </c>
      <c r="C338" s="2">
        <v>23</v>
      </c>
      <c r="D338" s="2">
        <v>23</v>
      </c>
    </row>
    <row r="340" spans="1:4" ht="13" x14ac:dyDescent="0.25">
      <c r="A340" s="1" t="s">
        <v>12</v>
      </c>
      <c r="B340" s="1" t="s">
        <v>4</v>
      </c>
      <c r="C340" s="1" t="s">
        <v>5</v>
      </c>
      <c r="D340" s="1" t="s">
        <v>6</v>
      </c>
    </row>
    <row r="341" spans="1:4" x14ac:dyDescent="0.25">
      <c r="A341" t="s">
        <v>7</v>
      </c>
      <c r="B341" s="2">
        <v>114</v>
      </c>
      <c r="C341" s="2">
        <v>118</v>
      </c>
      <c r="D341" s="2">
        <v>118</v>
      </c>
    </row>
    <row r="342" spans="1:4" x14ac:dyDescent="0.25">
      <c r="A342" t="s">
        <v>8</v>
      </c>
      <c r="B342" s="2">
        <v>66</v>
      </c>
      <c r="C342" s="2">
        <v>67</v>
      </c>
      <c r="D342" s="2">
        <v>64</v>
      </c>
    </row>
    <row r="343" spans="1:4" x14ac:dyDescent="0.25">
      <c r="A343" t="s">
        <v>9</v>
      </c>
      <c r="B343" s="2">
        <v>75</v>
      </c>
      <c r="C343" s="2">
        <v>75</v>
      </c>
      <c r="D343" s="2">
        <v>75</v>
      </c>
    </row>
    <row r="345" spans="1:4" ht="13" x14ac:dyDescent="0.25">
      <c r="A345" s="1" t="s">
        <v>13</v>
      </c>
      <c r="B345" s="1" t="s">
        <v>4</v>
      </c>
      <c r="C345" s="1" t="s">
        <v>5</v>
      </c>
      <c r="D345" s="1" t="s">
        <v>6</v>
      </c>
    </row>
    <row r="346" spans="1:4" x14ac:dyDescent="0.25">
      <c r="A346" t="s">
        <v>7</v>
      </c>
      <c r="B346" s="2">
        <v>240</v>
      </c>
      <c r="C346" s="2">
        <v>174</v>
      </c>
      <c r="D346" s="2">
        <v>242</v>
      </c>
    </row>
    <row r="347" spans="1:4" x14ac:dyDescent="0.25">
      <c r="A347" t="s">
        <v>8</v>
      </c>
      <c r="B347" s="2">
        <v>1</v>
      </c>
      <c r="C347" s="2">
        <v>3</v>
      </c>
      <c r="D347" s="2">
        <v>4</v>
      </c>
    </row>
    <row r="348" spans="1:4" x14ac:dyDescent="0.25">
      <c r="A348" t="s">
        <v>9</v>
      </c>
      <c r="B348" s="2">
        <v>5</v>
      </c>
      <c r="C348" s="2">
        <v>5</v>
      </c>
      <c r="D348" s="2">
        <v>5</v>
      </c>
    </row>
    <row r="350" spans="1:4" ht="13" x14ac:dyDescent="0.25">
      <c r="A350" s="1" t="s">
        <v>14</v>
      </c>
      <c r="B350" s="1" t="s">
        <v>4</v>
      </c>
      <c r="C350" s="1" t="s">
        <v>5</v>
      </c>
      <c r="D350" s="1" t="s">
        <v>6</v>
      </c>
    </row>
    <row r="351" spans="1:4" x14ac:dyDescent="0.25">
      <c r="A351" t="s">
        <v>7</v>
      </c>
      <c r="B351" s="2">
        <v>107</v>
      </c>
      <c r="C351" s="2">
        <v>109</v>
      </c>
      <c r="D351" s="2">
        <v>115</v>
      </c>
    </row>
    <row r="352" spans="1:4" x14ac:dyDescent="0.25">
      <c r="A352" t="s">
        <v>8</v>
      </c>
      <c r="B352" s="2">
        <v>1237</v>
      </c>
      <c r="C352" s="2">
        <v>1265</v>
      </c>
      <c r="D352" s="2">
        <v>1201</v>
      </c>
    </row>
    <row r="353" spans="1:4" x14ac:dyDescent="0.25">
      <c r="A353" t="s">
        <v>9</v>
      </c>
      <c r="B353" s="2">
        <v>2723</v>
      </c>
      <c r="C353" s="2">
        <v>2723</v>
      </c>
      <c r="D353" s="2">
        <v>2723</v>
      </c>
    </row>
    <row r="355" spans="1:4" ht="13" x14ac:dyDescent="0.25">
      <c r="A355" s="1" t="s">
        <v>15</v>
      </c>
      <c r="B355" s="1" t="s">
        <v>4</v>
      </c>
      <c r="C355" s="1" t="s">
        <v>5</v>
      </c>
      <c r="D355" s="1" t="s">
        <v>6</v>
      </c>
    </row>
    <row r="356" spans="1:4" x14ac:dyDescent="0.25">
      <c r="A356" t="s">
        <v>7</v>
      </c>
      <c r="B356" s="2">
        <v>224</v>
      </c>
      <c r="C356" s="2">
        <v>232</v>
      </c>
      <c r="D356" s="2">
        <v>266</v>
      </c>
    </row>
    <row r="357" spans="1:4" x14ac:dyDescent="0.25">
      <c r="A357" t="s">
        <v>8</v>
      </c>
      <c r="B357" s="2">
        <v>9</v>
      </c>
      <c r="C357" s="2">
        <v>9</v>
      </c>
      <c r="D357" s="2">
        <v>10</v>
      </c>
    </row>
    <row r="358" spans="1:4" x14ac:dyDescent="0.25">
      <c r="A358" t="s">
        <v>9</v>
      </c>
      <c r="B358" s="2">
        <v>15</v>
      </c>
      <c r="C358" s="2">
        <v>15</v>
      </c>
      <c r="D358" s="2">
        <v>15</v>
      </c>
    </row>
    <row r="360" spans="1:4" ht="13" x14ac:dyDescent="0.25">
      <c r="A360" s="1" t="s">
        <v>41</v>
      </c>
      <c r="B360" s="1" t="s">
        <v>4</v>
      </c>
      <c r="C360" s="1" t="s">
        <v>5</v>
      </c>
      <c r="D360" s="1" t="s">
        <v>6</v>
      </c>
    </row>
    <row r="361" spans="1:4" x14ac:dyDescent="0.25">
      <c r="A361" t="s">
        <v>16</v>
      </c>
      <c r="B361" s="2" t="s">
        <v>42</v>
      </c>
      <c r="C361" s="2" t="s">
        <v>42</v>
      </c>
      <c r="D361" s="2" t="s">
        <v>42</v>
      </c>
    </row>
    <row r="364" spans="1:4" ht="13" x14ac:dyDescent="0.25">
      <c r="A364" s="1" t="s">
        <v>25</v>
      </c>
    </row>
    <row r="365" spans="1:4" ht="13" x14ac:dyDescent="0.25">
      <c r="A365" s="1" t="s">
        <v>3</v>
      </c>
      <c r="B365" s="1" t="s">
        <v>4</v>
      </c>
      <c r="C365" s="1" t="s">
        <v>5</v>
      </c>
      <c r="D365" s="1" t="s">
        <v>6</v>
      </c>
    </row>
    <row r="366" spans="1:4" x14ac:dyDescent="0.25">
      <c r="A366" t="s">
        <v>7</v>
      </c>
      <c r="B366" s="4">
        <v>2089878</v>
      </c>
      <c r="C366" s="4">
        <v>2208174</v>
      </c>
      <c r="D366" s="4">
        <v>2371164</v>
      </c>
    </row>
    <row r="367" spans="1:4" x14ac:dyDescent="0.25">
      <c r="A367" t="s">
        <v>8</v>
      </c>
      <c r="B367" s="2">
        <v>1081</v>
      </c>
      <c r="C367" s="2">
        <v>1113</v>
      </c>
      <c r="D367" s="2">
        <v>1078</v>
      </c>
    </row>
    <row r="368" spans="1:4" x14ac:dyDescent="0.25">
      <c r="A368" t="s">
        <v>9</v>
      </c>
      <c r="B368" s="2">
        <v>1682</v>
      </c>
      <c r="C368" s="2">
        <v>1682</v>
      </c>
      <c r="D368" s="2">
        <v>1682</v>
      </c>
    </row>
    <row r="370" spans="1:4" ht="13" x14ac:dyDescent="0.25">
      <c r="A370" s="1" t="s">
        <v>10</v>
      </c>
      <c r="B370" s="1" t="s">
        <v>4</v>
      </c>
      <c r="C370" s="1" t="s">
        <v>5</v>
      </c>
      <c r="D370" s="1" t="s">
        <v>6</v>
      </c>
    </row>
    <row r="371" spans="1:4" x14ac:dyDescent="0.25">
      <c r="A371" t="s">
        <v>7</v>
      </c>
      <c r="B371" s="4">
        <v>1811562</v>
      </c>
      <c r="C371" s="4">
        <v>1962155</v>
      </c>
      <c r="D371" s="4">
        <v>2348453</v>
      </c>
    </row>
    <row r="372" spans="1:4" x14ac:dyDescent="0.25">
      <c r="A372" t="s">
        <v>8</v>
      </c>
      <c r="B372" s="2">
        <v>58</v>
      </c>
      <c r="C372" s="2">
        <v>59</v>
      </c>
      <c r="D372" s="2">
        <v>58</v>
      </c>
    </row>
    <row r="373" spans="1:4" x14ac:dyDescent="0.25">
      <c r="A373" t="s">
        <v>9</v>
      </c>
      <c r="B373" s="2">
        <v>160</v>
      </c>
      <c r="C373" s="2">
        <v>160</v>
      </c>
      <c r="D373" s="2">
        <v>160</v>
      </c>
    </row>
    <row r="375" spans="1:4" ht="13" x14ac:dyDescent="0.25">
      <c r="A375" s="1" t="s">
        <v>11</v>
      </c>
      <c r="B375" s="1" t="s">
        <v>4</v>
      </c>
      <c r="C375" s="1" t="s">
        <v>5</v>
      </c>
      <c r="D375" s="1" t="s">
        <v>6</v>
      </c>
    </row>
    <row r="376" spans="1:4" x14ac:dyDescent="0.25">
      <c r="A376" t="s">
        <v>7</v>
      </c>
      <c r="B376" s="4">
        <v>1698930</v>
      </c>
      <c r="C376" s="4">
        <v>1805921</v>
      </c>
      <c r="D376" s="4">
        <v>2038266</v>
      </c>
    </row>
    <row r="377" spans="1:4" x14ac:dyDescent="0.25">
      <c r="A377" t="s">
        <v>8</v>
      </c>
      <c r="B377" s="2">
        <v>19</v>
      </c>
      <c r="C377" s="2">
        <v>19</v>
      </c>
      <c r="D377" s="2">
        <v>17</v>
      </c>
    </row>
    <row r="378" spans="1:4" x14ac:dyDescent="0.25">
      <c r="A378" t="s">
        <v>9</v>
      </c>
      <c r="B378" s="2">
        <v>23</v>
      </c>
      <c r="C378" s="2">
        <v>23</v>
      </c>
      <c r="D378" s="2">
        <v>23</v>
      </c>
    </row>
    <row r="380" spans="1:4" ht="13" x14ac:dyDescent="0.25">
      <c r="A380" s="1" t="s">
        <v>12</v>
      </c>
      <c r="B380" s="1" t="s">
        <v>4</v>
      </c>
      <c r="C380" s="1" t="s">
        <v>5</v>
      </c>
      <c r="D380" s="1" t="s">
        <v>6</v>
      </c>
    </row>
    <row r="381" spans="1:4" x14ac:dyDescent="0.25">
      <c r="A381" t="s">
        <v>7</v>
      </c>
      <c r="B381" s="4">
        <v>2112381</v>
      </c>
      <c r="C381" s="4">
        <v>2230804</v>
      </c>
      <c r="D381" s="4">
        <v>2358147</v>
      </c>
    </row>
    <row r="382" spans="1:4" x14ac:dyDescent="0.25">
      <c r="A382" t="s">
        <v>8</v>
      </c>
      <c r="B382" s="2">
        <v>66</v>
      </c>
      <c r="C382" s="2">
        <v>67</v>
      </c>
      <c r="D382" s="2">
        <v>64</v>
      </c>
    </row>
    <row r="383" spans="1:4" x14ac:dyDescent="0.25">
      <c r="A383" t="s">
        <v>9</v>
      </c>
      <c r="B383" s="2">
        <v>75</v>
      </c>
      <c r="C383" s="2">
        <v>75</v>
      </c>
      <c r="D383" s="2">
        <v>75</v>
      </c>
    </row>
    <row r="385" spans="1:4" ht="13" x14ac:dyDescent="0.25">
      <c r="A385" s="1" t="s">
        <v>13</v>
      </c>
      <c r="B385" s="1" t="s">
        <v>4</v>
      </c>
      <c r="C385" s="1" t="s">
        <v>5</v>
      </c>
      <c r="D385" s="1" t="s">
        <v>6</v>
      </c>
    </row>
    <row r="386" spans="1:4" x14ac:dyDescent="0.25">
      <c r="A386" t="s">
        <v>7</v>
      </c>
      <c r="B386" s="4">
        <v>3363488</v>
      </c>
      <c r="C386" s="4">
        <v>2068095</v>
      </c>
      <c r="D386" s="4">
        <v>2456651</v>
      </c>
    </row>
    <row r="387" spans="1:4" x14ac:dyDescent="0.25">
      <c r="A387" t="s">
        <v>8</v>
      </c>
      <c r="B387" s="2">
        <v>1</v>
      </c>
      <c r="C387" s="2">
        <v>3</v>
      </c>
      <c r="D387" s="2">
        <v>4</v>
      </c>
    </row>
    <row r="388" spans="1:4" x14ac:dyDescent="0.25">
      <c r="A388" t="s">
        <v>9</v>
      </c>
      <c r="B388" s="2">
        <v>5</v>
      </c>
      <c r="C388" s="2">
        <v>5</v>
      </c>
      <c r="D388" s="2">
        <v>5</v>
      </c>
    </row>
    <row r="390" spans="1:4" ht="13" x14ac:dyDescent="0.25">
      <c r="A390" s="1" t="s">
        <v>14</v>
      </c>
      <c r="B390" s="1" t="s">
        <v>4</v>
      </c>
      <c r="C390" s="1" t="s">
        <v>5</v>
      </c>
      <c r="D390" s="1" t="s">
        <v>6</v>
      </c>
    </row>
    <row r="391" spans="1:4" x14ac:dyDescent="0.25">
      <c r="A391" t="s">
        <v>7</v>
      </c>
      <c r="B391" s="4">
        <v>1502515</v>
      </c>
      <c r="C391" s="4">
        <v>1596201</v>
      </c>
      <c r="D391" s="4">
        <v>1750553</v>
      </c>
    </row>
    <row r="392" spans="1:4" x14ac:dyDescent="0.25">
      <c r="A392" t="s">
        <v>8</v>
      </c>
      <c r="B392" s="2">
        <v>1234</v>
      </c>
      <c r="C392" s="2">
        <v>1257</v>
      </c>
      <c r="D392" s="2">
        <v>1194</v>
      </c>
    </row>
    <row r="393" spans="1:4" x14ac:dyDescent="0.25">
      <c r="A393" t="s">
        <v>9</v>
      </c>
      <c r="B393" s="2">
        <v>2723</v>
      </c>
      <c r="C393" s="2">
        <v>2723</v>
      </c>
      <c r="D393" s="2">
        <v>2723</v>
      </c>
    </row>
    <row r="395" spans="1:4" ht="13" x14ac:dyDescent="0.25">
      <c r="A395" s="1" t="s">
        <v>15</v>
      </c>
      <c r="B395" s="1" t="s">
        <v>4</v>
      </c>
      <c r="C395" s="1" t="s">
        <v>5</v>
      </c>
      <c r="D395" s="1" t="s">
        <v>6</v>
      </c>
    </row>
    <row r="396" spans="1:4" x14ac:dyDescent="0.25">
      <c r="A396" t="s">
        <v>7</v>
      </c>
      <c r="B396" s="4">
        <v>3159043</v>
      </c>
      <c r="C396" s="4">
        <v>3636467</v>
      </c>
      <c r="D396" s="4">
        <v>4193003</v>
      </c>
    </row>
    <row r="397" spans="1:4" x14ac:dyDescent="0.25">
      <c r="A397" t="s">
        <v>8</v>
      </c>
      <c r="B397" s="2">
        <v>9</v>
      </c>
      <c r="C397" s="2">
        <v>10</v>
      </c>
      <c r="D397" s="2">
        <v>10</v>
      </c>
    </row>
    <row r="398" spans="1:4" x14ac:dyDescent="0.25">
      <c r="A398" t="s">
        <v>9</v>
      </c>
      <c r="B398" s="2">
        <v>15</v>
      </c>
      <c r="C398" s="2">
        <v>15</v>
      </c>
      <c r="D398" s="2">
        <v>15</v>
      </c>
    </row>
    <row r="400" spans="1:4" ht="13" x14ac:dyDescent="0.25">
      <c r="A400" s="1" t="s">
        <v>41</v>
      </c>
      <c r="B400" s="1" t="s">
        <v>4</v>
      </c>
      <c r="C400" s="1" t="s">
        <v>5</v>
      </c>
      <c r="D400" s="1" t="s">
        <v>6</v>
      </c>
    </row>
    <row r="401" spans="1:4" x14ac:dyDescent="0.25">
      <c r="A401" t="s">
        <v>16</v>
      </c>
      <c r="B401" s="2" t="s">
        <v>42</v>
      </c>
      <c r="C401" s="2" t="s">
        <v>42</v>
      </c>
      <c r="D401" s="2" t="s">
        <v>42</v>
      </c>
    </row>
    <row r="402" spans="1:4" ht="13" x14ac:dyDescent="0.25">
      <c r="A402" s="5" t="s">
        <v>1</v>
      </c>
    </row>
    <row r="403" spans="1:4" ht="13" x14ac:dyDescent="0.25">
      <c r="A403" s="1" t="s">
        <v>35</v>
      </c>
    </row>
    <row r="404" spans="1:4" ht="13" x14ac:dyDescent="0.25">
      <c r="A404" s="1" t="s">
        <v>3</v>
      </c>
      <c r="B404" s="1" t="s">
        <v>4</v>
      </c>
      <c r="C404" s="1" t="s">
        <v>5</v>
      </c>
      <c r="D404" s="1" t="s">
        <v>6</v>
      </c>
    </row>
    <row r="405" spans="1:4" x14ac:dyDescent="0.25">
      <c r="A405" t="s">
        <v>7</v>
      </c>
      <c r="B405" s="4">
        <v>15486682</v>
      </c>
      <c r="C405" s="4">
        <v>14288108</v>
      </c>
      <c r="D405" s="4">
        <v>14816346</v>
      </c>
    </row>
    <row r="406" spans="1:4" x14ac:dyDescent="0.25">
      <c r="A406" t="s">
        <v>8</v>
      </c>
      <c r="B406" s="2">
        <v>1145</v>
      </c>
      <c r="C406" s="2">
        <v>1150</v>
      </c>
      <c r="D406" s="2">
        <v>1112</v>
      </c>
    </row>
    <row r="407" spans="1:4" x14ac:dyDescent="0.25">
      <c r="A407" t="s">
        <v>9</v>
      </c>
      <c r="B407" s="2">
        <v>1682</v>
      </c>
      <c r="C407" s="2">
        <v>1682</v>
      </c>
      <c r="D407" s="2">
        <v>1682</v>
      </c>
    </row>
    <row r="409" spans="1:4" ht="13" x14ac:dyDescent="0.25">
      <c r="A409" s="1" t="s">
        <v>10</v>
      </c>
      <c r="B409" s="1" t="s">
        <v>4</v>
      </c>
      <c r="C409" s="1" t="s">
        <v>5</v>
      </c>
      <c r="D409" s="1" t="s">
        <v>6</v>
      </c>
    </row>
    <row r="410" spans="1:4" x14ac:dyDescent="0.25">
      <c r="A410" t="s">
        <v>7</v>
      </c>
      <c r="B410" s="4">
        <v>8989992</v>
      </c>
      <c r="C410" s="4">
        <v>8022012</v>
      </c>
      <c r="D410" s="4">
        <v>8500855</v>
      </c>
    </row>
    <row r="411" spans="1:4" x14ac:dyDescent="0.25">
      <c r="A411" t="s">
        <v>8</v>
      </c>
      <c r="B411" s="2">
        <v>58</v>
      </c>
      <c r="C411" s="2">
        <v>72</v>
      </c>
      <c r="D411" s="2">
        <v>72</v>
      </c>
    </row>
    <row r="412" spans="1:4" x14ac:dyDescent="0.25">
      <c r="A412" t="s">
        <v>9</v>
      </c>
      <c r="B412" s="2">
        <v>160</v>
      </c>
      <c r="C412" s="2">
        <v>160</v>
      </c>
      <c r="D412" s="2">
        <v>160</v>
      </c>
    </row>
    <row r="414" spans="1:4" ht="13" x14ac:dyDescent="0.25">
      <c r="A414" s="1" t="s">
        <v>11</v>
      </c>
      <c r="B414" s="1" t="s">
        <v>4</v>
      </c>
      <c r="C414" s="1" t="s">
        <v>5</v>
      </c>
      <c r="D414" s="1" t="s">
        <v>6</v>
      </c>
    </row>
    <row r="415" spans="1:4" x14ac:dyDescent="0.25">
      <c r="A415" t="s">
        <v>7</v>
      </c>
      <c r="B415" s="4">
        <v>10049000</v>
      </c>
      <c r="C415" s="4">
        <v>11436566</v>
      </c>
      <c r="D415" s="4">
        <v>11887478</v>
      </c>
    </row>
    <row r="416" spans="1:4" x14ac:dyDescent="0.25">
      <c r="A416" t="s">
        <v>8</v>
      </c>
      <c r="B416" s="2">
        <v>20</v>
      </c>
      <c r="C416" s="2">
        <v>18</v>
      </c>
      <c r="D416" s="2">
        <v>17</v>
      </c>
    </row>
    <row r="417" spans="1:4" x14ac:dyDescent="0.25">
      <c r="A417" t="s">
        <v>9</v>
      </c>
      <c r="B417" s="2">
        <v>23</v>
      </c>
      <c r="C417" s="2">
        <v>23</v>
      </c>
      <c r="D417" s="2">
        <v>23</v>
      </c>
    </row>
    <row r="419" spans="1:4" ht="13" x14ac:dyDescent="0.25">
      <c r="A419" s="1" t="s">
        <v>12</v>
      </c>
      <c r="B419" s="1" t="s">
        <v>4</v>
      </c>
      <c r="C419" s="1" t="s">
        <v>5</v>
      </c>
      <c r="D419" s="1" t="s">
        <v>6</v>
      </c>
    </row>
    <row r="420" spans="1:4" x14ac:dyDescent="0.25">
      <c r="A420" t="s">
        <v>7</v>
      </c>
      <c r="B420" s="4">
        <v>13309150</v>
      </c>
      <c r="C420" s="4">
        <v>14297272</v>
      </c>
      <c r="D420" s="4">
        <v>14559774</v>
      </c>
    </row>
    <row r="421" spans="1:4" x14ac:dyDescent="0.25">
      <c r="A421" t="s">
        <v>8</v>
      </c>
      <c r="B421" s="2">
        <v>68</v>
      </c>
      <c r="C421" s="2">
        <v>65</v>
      </c>
      <c r="D421" s="2">
        <v>63</v>
      </c>
    </row>
    <row r="422" spans="1:4" x14ac:dyDescent="0.25">
      <c r="A422" t="s">
        <v>9</v>
      </c>
      <c r="B422" s="2">
        <v>75</v>
      </c>
      <c r="C422" s="2">
        <v>75</v>
      </c>
      <c r="D422" s="2">
        <v>75</v>
      </c>
    </row>
    <row r="424" spans="1:4" ht="13" x14ac:dyDescent="0.25">
      <c r="A424" s="1" t="s">
        <v>13</v>
      </c>
      <c r="B424" s="1" t="s">
        <v>4</v>
      </c>
      <c r="C424" s="1" t="s">
        <v>5</v>
      </c>
      <c r="D424" s="1" t="s">
        <v>6</v>
      </c>
    </row>
    <row r="425" spans="1:4" x14ac:dyDescent="0.25">
      <c r="A425" t="s">
        <v>7</v>
      </c>
      <c r="B425" s="4">
        <v>12563220</v>
      </c>
      <c r="C425" s="4">
        <v>8344597</v>
      </c>
      <c r="D425" s="4">
        <v>7982720</v>
      </c>
    </row>
    <row r="426" spans="1:4" x14ac:dyDescent="0.25">
      <c r="A426" t="s">
        <v>8</v>
      </c>
      <c r="B426" s="2">
        <v>2</v>
      </c>
      <c r="C426" s="2">
        <v>4</v>
      </c>
      <c r="D426" s="2">
        <v>3</v>
      </c>
    </row>
    <row r="427" spans="1:4" x14ac:dyDescent="0.25">
      <c r="A427" t="s">
        <v>9</v>
      </c>
      <c r="B427" s="2">
        <v>5</v>
      </c>
      <c r="C427" s="2">
        <v>5</v>
      </c>
      <c r="D427" s="2">
        <v>5</v>
      </c>
    </row>
    <row r="429" spans="1:4" ht="13" x14ac:dyDescent="0.25">
      <c r="A429" s="1" t="s">
        <v>14</v>
      </c>
      <c r="B429" s="1" t="s">
        <v>4</v>
      </c>
      <c r="C429" s="1" t="s">
        <v>5</v>
      </c>
      <c r="D429" s="1" t="s">
        <v>6</v>
      </c>
    </row>
    <row r="430" spans="1:4" x14ac:dyDescent="0.25">
      <c r="A430" t="s">
        <v>7</v>
      </c>
      <c r="B430" s="4">
        <v>12322446</v>
      </c>
      <c r="C430" s="4">
        <v>11787623</v>
      </c>
      <c r="D430" s="4">
        <v>12428824</v>
      </c>
    </row>
    <row r="431" spans="1:4" x14ac:dyDescent="0.25">
      <c r="A431" t="s">
        <v>8</v>
      </c>
      <c r="B431" s="2">
        <v>1319</v>
      </c>
      <c r="C431" s="2">
        <v>1342</v>
      </c>
      <c r="D431" s="2">
        <v>1277</v>
      </c>
    </row>
    <row r="432" spans="1:4" x14ac:dyDescent="0.25">
      <c r="A432" t="s">
        <v>9</v>
      </c>
      <c r="B432" s="2">
        <v>2723</v>
      </c>
      <c r="C432" s="2">
        <v>2723</v>
      </c>
      <c r="D432" s="2">
        <v>2723</v>
      </c>
    </row>
    <row r="434" spans="1:4" ht="13" x14ac:dyDescent="0.25">
      <c r="A434" s="1" t="s">
        <v>15</v>
      </c>
      <c r="B434" s="1" t="s">
        <v>4</v>
      </c>
      <c r="C434" s="1" t="s">
        <v>5</v>
      </c>
      <c r="D434" s="1" t="s">
        <v>6</v>
      </c>
    </row>
    <row r="435" spans="1:4" x14ac:dyDescent="0.25">
      <c r="A435" t="s">
        <v>7</v>
      </c>
      <c r="B435" s="4">
        <v>15024521</v>
      </c>
      <c r="C435" s="4">
        <v>16172874</v>
      </c>
      <c r="D435" s="4">
        <v>20173910</v>
      </c>
    </row>
    <row r="436" spans="1:4" x14ac:dyDescent="0.25">
      <c r="A436" t="s">
        <v>8</v>
      </c>
      <c r="B436" s="2">
        <v>11</v>
      </c>
      <c r="C436" s="2">
        <v>10</v>
      </c>
      <c r="D436" s="2">
        <v>10</v>
      </c>
    </row>
    <row r="437" spans="1:4" x14ac:dyDescent="0.25">
      <c r="A437" t="s">
        <v>9</v>
      </c>
      <c r="B437" s="2">
        <v>15</v>
      </c>
      <c r="C437" s="2">
        <v>15</v>
      </c>
      <c r="D437" s="2">
        <v>15</v>
      </c>
    </row>
    <row r="439" spans="1:4" ht="13" x14ac:dyDescent="0.25">
      <c r="A439" s="1" t="s">
        <v>41</v>
      </c>
      <c r="B439" s="1" t="s">
        <v>4</v>
      </c>
      <c r="C439" s="1" t="s">
        <v>5</v>
      </c>
      <c r="D439" s="1" t="s">
        <v>6</v>
      </c>
    </row>
    <row r="440" spans="1:4" x14ac:dyDescent="0.25">
      <c r="A440" t="s">
        <v>16</v>
      </c>
      <c r="B440" s="2" t="s">
        <v>42</v>
      </c>
      <c r="C440" s="2" t="s">
        <v>42</v>
      </c>
      <c r="D440" s="2" t="s">
        <v>42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1"/>
  <sheetViews>
    <sheetView tabSelected="1" topLeftCell="A143" zoomScale="120" zoomScaleNormal="120" workbookViewId="0">
      <selection activeCell="C152" sqref="C152"/>
    </sheetView>
  </sheetViews>
  <sheetFormatPr defaultRowHeight="12.5" x14ac:dyDescent="0.25"/>
  <cols>
    <col min="1" max="1" width="34.90625" customWidth="1"/>
    <col min="2" max="4" width="11.26953125" style="12" bestFit="1" customWidth="1"/>
    <col min="5" max="5" width="11.26953125" style="16" bestFit="1" customWidth="1"/>
    <col min="6" max="6" width="14.6328125" style="16" bestFit="1" customWidth="1"/>
    <col min="7" max="7" width="13.36328125" style="12" bestFit="1" customWidth="1"/>
  </cols>
  <sheetData>
    <row r="2" spans="1:7" ht="13" x14ac:dyDescent="0.25">
      <c r="A2" s="1" t="s">
        <v>43</v>
      </c>
    </row>
    <row r="3" spans="1:7" x14ac:dyDescent="0.25">
      <c r="A3" t="s">
        <v>1</v>
      </c>
    </row>
    <row r="4" spans="1:7" ht="13" x14ac:dyDescent="0.25">
      <c r="A4" s="1" t="s">
        <v>2</v>
      </c>
    </row>
    <row r="5" spans="1:7" ht="13" x14ac:dyDescent="0.25">
      <c r="A5" s="25"/>
      <c r="B5" s="26" t="s">
        <v>4</v>
      </c>
      <c r="C5" s="26" t="s">
        <v>5</v>
      </c>
      <c r="D5" s="26" t="s">
        <v>6</v>
      </c>
      <c r="E5" s="17" t="s">
        <v>26</v>
      </c>
      <c r="F5" s="17" t="s">
        <v>27</v>
      </c>
      <c r="G5" s="7" t="s">
        <v>28</v>
      </c>
    </row>
    <row r="6" spans="1:7" x14ac:dyDescent="0.25">
      <c r="A6" s="27" t="s">
        <v>3</v>
      </c>
      <c r="B6" s="28">
        <v>444</v>
      </c>
      <c r="C6" s="28">
        <v>445</v>
      </c>
      <c r="D6" s="28">
        <v>445</v>
      </c>
      <c r="E6" s="18">
        <f>AVERAGE(B6:D6)</f>
        <v>444.66666666666669</v>
      </c>
      <c r="F6" s="19">
        <f>(D6-B6)/D6</f>
        <v>2.2471910112359553E-3</v>
      </c>
      <c r="G6" s="8">
        <f>D6-B6</f>
        <v>1</v>
      </c>
    </row>
    <row r="7" spans="1:7" x14ac:dyDescent="0.25">
      <c r="A7" s="27" t="s">
        <v>14</v>
      </c>
      <c r="B7" s="28">
        <v>438</v>
      </c>
      <c r="C7" s="28">
        <v>440</v>
      </c>
      <c r="D7" s="28">
        <v>443</v>
      </c>
      <c r="E7" s="18">
        <f t="shared" ref="E7:E14" si="0">AVERAGE(B7:D7)</f>
        <v>440.33333333333331</v>
      </c>
      <c r="F7" s="19">
        <f t="shared" ref="F7:F14" si="1">(D7-B7)/D7</f>
        <v>1.1286681715575621E-2</v>
      </c>
      <c r="G7" s="8">
        <f t="shared" ref="G7:G14" si="2">D7-B7</f>
        <v>5</v>
      </c>
    </row>
    <row r="8" spans="1:7" x14ac:dyDescent="0.25">
      <c r="A8" s="27" t="s">
        <v>12</v>
      </c>
      <c r="B8" s="28">
        <v>389</v>
      </c>
      <c r="C8" s="28">
        <v>385</v>
      </c>
      <c r="D8" s="28">
        <v>393</v>
      </c>
      <c r="E8" s="18">
        <f t="shared" si="0"/>
        <v>389</v>
      </c>
      <c r="F8" s="19">
        <f t="shared" si="1"/>
        <v>1.0178117048346057E-2</v>
      </c>
      <c r="G8" s="8">
        <f t="shared" si="2"/>
        <v>4</v>
      </c>
    </row>
    <row r="9" spans="1:7" x14ac:dyDescent="0.25">
      <c r="A9" s="27" t="s">
        <v>11</v>
      </c>
      <c r="B9" s="28">
        <v>360</v>
      </c>
      <c r="C9" s="28">
        <v>358</v>
      </c>
      <c r="D9" s="28">
        <v>354</v>
      </c>
      <c r="E9" s="18">
        <f t="shared" si="0"/>
        <v>357.33333333333331</v>
      </c>
      <c r="F9" s="19">
        <f t="shared" si="1"/>
        <v>-1.6949152542372881E-2</v>
      </c>
      <c r="G9" s="8">
        <f t="shared" si="2"/>
        <v>-6</v>
      </c>
    </row>
    <row r="10" spans="1:7" x14ac:dyDescent="0.25">
      <c r="A10" s="25"/>
      <c r="B10" s="29"/>
      <c r="C10" s="29"/>
      <c r="D10" s="29"/>
      <c r="E10" s="18"/>
      <c r="F10" s="19"/>
      <c r="G10" s="8"/>
    </row>
    <row r="11" spans="1:7" x14ac:dyDescent="0.25">
      <c r="A11" s="27" t="s">
        <v>10</v>
      </c>
      <c r="B11" s="28">
        <v>347</v>
      </c>
      <c r="C11" s="28">
        <v>373</v>
      </c>
      <c r="D11" s="28">
        <v>371</v>
      </c>
      <c r="E11" s="18">
        <f t="shared" si="0"/>
        <v>363.66666666666669</v>
      </c>
      <c r="F11" s="19">
        <f t="shared" si="1"/>
        <v>6.4690026954177901E-2</v>
      </c>
      <c r="G11" s="8">
        <f t="shared" si="2"/>
        <v>24</v>
      </c>
    </row>
    <row r="12" spans="1:7" x14ac:dyDescent="0.25">
      <c r="A12" s="27" t="s">
        <v>15</v>
      </c>
      <c r="B12" s="28">
        <v>569</v>
      </c>
      <c r="C12" s="28">
        <v>550</v>
      </c>
      <c r="D12" s="28">
        <v>629</v>
      </c>
      <c r="E12" s="18">
        <f t="shared" si="0"/>
        <v>582.66666666666663</v>
      </c>
      <c r="F12" s="19">
        <f t="shared" si="1"/>
        <v>9.5389507154213043E-2</v>
      </c>
      <c r="G12" s="8">
        <f t="shared" si="2"/>
        <v>60</v>
      </c>
    </row>
    <row r="13" spans="1:7" x14ac:dyDescent="0.25">
      <c r="A13" s="27" t="s">
        <v>13</v>
      </c>
      <c r="B13" s="28">
        <v>483</v>
      </c>
      <c r="C13" s="28">
        <v>401</v>
      </c>
      <c r="D13" s="28">
        <v>448</v>
      </c>
      <c r="E13" s="18">
        <f t="shared" si="0"/>
        <v>444</v>
      </c>
      <c r="F13" s="19">
        <f t="shared" si="1"/>
        <v>-7.8125E-2</v>
      </c>
      <c r="G13" s="8">
        <f t="shared" si="2"/>
        <v>-35</v>
      </c>
    </row>
    <row r="14" spans="1:7" x14ac:dyDescent="0.25">
      <c r="A14" s="25"/>
      <c r="B14" s="29"/>
      <c r="C14" s="29"/>
      <c r="D14" s="29"/>
      <c r="E14" s="18"/>
      <c r="F14" s="19"/>
      <c r="G14" s="8"/>
    </row>
    <row r="15" spans="1:7" ht="13" x14ac:dyDescent="0.25">
      <c r="A15" s="30" t="s">
        <v>41</v>
      </c>
      <c r="B15" s="31">
        <f>AVERAGE(B6:B13)</f>
        <v>432.85714285714283</v>
      </c>
      <c r="C15" s="31">
        <f t="shared" ref="C15:E15" si="3">AVERAGE(C6:C13)</f>
        <v>421.71428571428572</v>
      </c>
      <c r="D15" s="31">
        <f t="shared" si="3"/>
        <v>440.42857142857144</v>
      </c>
      <c r="E15" s="22">
        <f t="shared" si="3"/>
        <v>431.66666666666663</v>
      </c>
      <c r="F15" s="23">
        <f t="shared" ref="F15" si="4">(D15-B15)/D15</f>
        <v>1.7191047680830452E-2</v>
      </c>
      <c r="G15" s="24">
        <f t="shared" ref="G7:G15" si="5">D15-B15</f>
        <v>7.571428571428612</v>
      </c>
    </row>
    <row r="18" spans="1:7" ht="13" x14ac:dyDescent="0.25">
      <c r="A18" s="1" t="s">
        <v>29</v>
      </c>
    </row>
    <row r="19" spans="1:7" ht="13" x14ac:dyDescent="0.25">
      <c r="B19" s="7" t="s">
        <v>4</v>
      </c>
      <c r="C19" s="7" t="s">
        <v>5</v>
      </c>
      <c r="D19" s="7" t="s">
        <v>6</v>
      </c>
      <c r="E19" s="17" t="s">
        <v>26</v>
      </c>
      <c r="F19" s="17" t="s">
        <v>27</v>
      </c>
      <c r="G19" s="7" t="s">
        <v>28</v>
      </c>
    </row>
    <row r="20" spans="1:7" x14ac:dyDescent="0.25">
      <c r="A20" s="6" t="s">
        <v>3</v>
      </c>
      <c r="B20" s="8">
        <v>95</v>
      </c>
      <c r="C20" s="8">
        <v>94</v>
      </c>
      <c r="D20" s="8">
        <v>94</v>
      </c>
      <c r="E20" s="18">
        <f>AVERAGE(B20:D20)</f>
        <v>94.333333333333329</v>
      </c>
      <c r="F20" s="19">
        <f>(D20-B20)/D20</f>
        <v>-1.0638297872340425E-2</v>
      </c>
      <c r="G20" s="8">
        <f>D20-B20</f>
        <v>-1</v>
      </c>
    </row>
    <row r="21" spans="1:7" x14ac:dyDescent="0.25">
      <c r="A21" s="6" t="s">
        <v>14</v>
      </c>
      <c r="B21" s="8">
        <v>85</v>
      </c>
      <c r="C21" s="8">
        <v>84</v>
      </c>
      <c r="D21" s="8">
        <v>87</v>
      </c>
      <c r="E21" s="18">
        <f>AVERAGE(B21:D21)</f>
        <v>85.333333333333329</v>
      </c>
      <c r="F21" s="19">
        <f>(D21-B21)/D21</f>
        <v>2.2988505747126436E-2</v>
      </c>
      <c r="G21" s="8">
        <f t="shared" ref="G21:G23" si="6">D21-B21</f>
        <v>2</v>
      </c>
    </row>
    <row r="22" spans="1:7" x14ac:dyDescent="0.25">
      <c r="A22" s="6" t="s">
        <v>12</v>
      </c>
      <c r="B22" s="8">
        <v>82</v>
      </c>
      <c r="C22" s="8">
        <v>82</v>
      </c>
      <c r="D22" s="8">
        <v>88</v>
      </c>
      <c r="E22" s="18">
        <f>AVERAGE(B22:D22)</f>
        <v>84</v>
      </c>
      <c r="F22" s="19">
        <f>(D22-B22)/D22</f>
        <v>6.8181818181818177E-2</v>
      </c>
      <c r="G22" s="8">
        <f t="shared" si="6"/>
        <v>6</v>
      </c>
    </row>
    <row r="23" spans="1:7" x14ac:dyDescent="0.25">
      <c r="A23" s="6" t="s">
        <v>11</v>
      </c>
      <c r="B23" s="8">
        <v>87</v>
      </c>
      <c r="C23" s="8">
        <v>82</v>
      </c>
      <c r="D23" s="8">
        <v>92</v>
      </c>
      <c r="E23" s="18">
        <f>AVERAGE(B23:D23)</f>
        <v>87</v>
      </c>
      <c r="F23" s="19">
        <f>(D23-B23)/D23</f>
        <v>5.434782608695652E-2</v>
      </c>
      <c r="G23" s="8">
        <f t="shared" si="6"/>
        <v>5</v>
      </c>
    </row>
    <row r="24" spans="1:7" x14ac:dyDescent="0.25">
      <c r="G24" s="8"/>
    </row>
    <row r="25" spans="1:7" x14ac:dyDescent="0.25">
      <c r="A25" s="6" t="s">
        <v>10</v>
      </c>
      <c r="B25" s="8">
        <v>62</v>
      </c>
      <c r="C25" s="8">
        <v>68</v>
      </c>
      <c r="D25" s="8">
        <v>71</v>
      </c>
      <c r="E25" s="18">
        <f t="shared" ref="E25" si="7">AVERAGE(B25:D25)</f>
        <v>67</v>
      </c>
      <c r="F25" s="19">
        <f t="shared" ref="F25" si="8">(D25-B25)/D25</f>
        <v>0.12676056338028169</v>
      </c>
      <c r="G25" s="8">
        <f t="shared" ref="G25:G27" si="9">D25-B25</f>
        <v>9</v>
      </c>
    </row>
    <row r="26" spans="1:7" x14ac:dyDescent="0.25">
      <c r="A26" s="6" t="s">
        <v>15</v>
      </c>
      <c r="B26" s="8">
        <v>89</v>
      </c>
      <c r="C26" s="8">
        <v>84</v>
      </c>
      <c r="D26" s="8">
        <v>104</v>
      </c>
      <c r="E26" s="18">
        <f>AVERAGE(B26:D26)</f>
        <v>92.333333333333329</v>
      </c>
      <c r="F26" s="19">
        <f>(D26-B26)/D26</f>
        <v>0.14423076923076922</v>
      </c>
      <c r="G26" s="8">
        <f t="shared" si="9"/>
        <v>15</v>
      </c>
    </row>
    <row r="27" spans="1:7" x14ac:dyDescent="0.25">
      <c r="A27" s="6" t="s">
        <v>13</v>
      </c>
      <c r="B27" s="8">
        <v>68</v>
      </c>
      <c r="C27" s="8">
        <v>75</v>
      </c>
      <c r="D27" s="8">
        <v>77</v>
      </c>
      <c r="E27" s="18">
        <f>AVERAGE(B27:D27)</f>
        <v>73.333333333333329</v>
      </c>
      <c r="F27" s="19">
        <f>(D27-B27)/D27</f>
        <v>0.11688311688311688</v>
      </c>
      <c r="G27" s="8">
        <f t="shared" si="9"/>
        <v>9</v>
      </c>
    </row>
    <row r="28" spans="1:7" ht="13" x14ac:dyDescent="0.25">
      <c r="A28" s="1"/>
      <c r="B28" s="8"/>
      <c r="C28" s="8"/>
      <c r="D28" s="8"/>
      <c r="G28" s="8"/>
    </row>
    <row r="29" spans="1:7" ht="13" x14ac:dyDescent="0.25">
      <c r="A29" s="1" t="s">
        <v>41</v>
      </c>
      <c r="B29" s="10">
        <f>AVERAGE(B20:B27)</f>
        <v>81.142857142857139</v>
      </c>
      <c r="C29" s="10">
        <f t="shared" ref="C29:E29" si="10">AVERAGE(C20:C27)</f>
        <v>81.285714285714292</v>
      </c>
      <c r="D29" s="10">
        <f t="shared" si="10"/>
        <v>87.571428571428569</v>
      </c>
      <c r="E29" s="10">
        <f t="shared" si="10"/>
        <v>83.333333333333329</v>
      </c>
      <c r="F29" s="19">
        <f t="shared" ref="F29" si="11">(D29-B29)/D29</f>
        <v>7.3409461663947823E-2</v>
      </c>
      <c r="G29" s="8">
        <f t="shared" ref="G29" si="12">D29-B29</f>
        <v>6.4285714285714306</v>
      </c>
    </row>
    <row r="30" spans="1:7" ht="13" x14ac:dyDescent="0.25">
      <c r="A30" s="1"/>
      <c r="B30" s="8"/>
      <c r="C30" s="8"/>
      <c r="D30" s="8"/>
    </row>
    <row r="32" spans="1:7" ht="13" x14ac:dyDescent="0.25">
      <c r="A32" s="1" t="s">
        <v>40</v>
      </c>
    </row>
    <row r="33" spans="1:16" ht="13" x14ac:dyDescent="0.25">
      <c r="B33" s="7" t="s">
        <v>4</v>
      </c>
      <c r="C33" s="7" t="s">
        <v>5</v>
      </c>
      <c r="D33" s="7" t="s">
        <v>6</v>
      </c>
      <c r="E33" s="17" t="s">
        <v>26</v>
      </c>
      <c r="F33" s="17" t="s">
        <v>27</v>
      </c>
      <c r="G33" s="7" t="s">
        <v>28</v>
      </c>
    </row>
    <row r="34" spans="1:16" x14ac:dyDescent="0.25">
      <c r="A34" s="6" t="s">
        <v>3</v>
      </c>
      <c r="B34" s="13">
        <v>0.50800000000000001</v>
      </c>
      <c r="C34" s="13">
        <v>0.501</v>
      </c>
      <c r="D34" s="13">
        <v>0.50700000000000001</v>
      </c>
      <c r="E34" s="19">
        <f>AVERAGE(B34:D34)</f>
        <v>0.5053333333333333</v>
      </c>
      <c r="F34" s="19">
        <f>(D34-B34)/D34</f>
        <v>-1.972386587771205E-3</v>
      </c>
      <c r="G34" s="9">
        <f>D34-B34</f>
        <v>-1.0000000000000009E-3</v>
      </c>
    </row>
    <row r="35" spans="1:16" x14ac:dyDescent="0.25">
      <c r="A35" s="6" t="s">
        <v>14</v>
      </c>
      <c r="B35" s="13">
        <v>0.55600000000000005</v>
      </c>
      <c r="C35" s="13">
        <v>0.54100000000000004</v>
      </c>
      <c r="D35" s="13">
        <v>0.56200000000000006</v>
      </c>
      <c r="E35" s="19">
        <f>AVERAGE(B35:D35)</f>
        <v>0.55300000000000005</v>
      </c>
      <c r="F35" s="19">
        <f>(D35-B35)/D35</f>
        <v>1.0676156583629902E-2</v>
      </c>
      <c r="G35" s="9">
        <f t="shared" ref="G35:G37" si="13">D35-B35</f>
        <v>6.0000000000000053E-3</v>
      </c>
    </row>
    <row r="36" spans="1:16" x14ac:dyDescent="0.25">
      <c r="A36" s="6" t="s">
        <v>12</v>
      </c>
      <c r="B36" s="13">
        <v>0.436</v>
      </c>
      <c r="C36" s="13">
        <v>0.48299999999999998</v>
      </c>
      <c r="D36" s="13">
        <v>0.47299999999999998</v>
      </c>
      <c r="E36" s="19">
        <f>AVERAGE(B36:D36)</f>
        <v>0.46399999999999997</v>
      </c>
      <c r="F36" s="19">
        <f>(D36-B36)/D36</f>
        <v>7.8224101479915389E-2</v>
      </c>
      <c r="G36" s="9">
        <f t="shared" si="13"/>
        <v>3.6999999999999977E-2</v>
      </c>
    </row>
    <row r="37" spans="1:16" x14ac:dyDescent="0.25">
      <c r="A37" s="6" t="s">
        <v>11</v>
      </c>
      <c r="B37" s="13">
        <v>0.56299999999999994</v>
      </c>
      <c r="C37" s="13">
        <v>0.53700000000000003</v>
      </c>
      <c r="D37" s="13">
        <v>0.50900000000000001</v>
      </c>
      <c r="E37" s="19">
        <f>AVERAGE(B37:D37)</f>
        <v>0.53633333333333333</v>
      </c>
      <c r="F37" s="19">
        <f>(D37-B37)/D37</f>
        <v>-0.1060903732809429</v>
      </c>
      <c r="G37" s="9">
        <f t="shared" si="13"/>
        <v>-5.3999999999999937E-2</v>
      </c>
    </row>
    <row r="38" spans="1:16" x14ac:dyDescent="0.25">
      <c r="E38" s="19"/>
      <c r="G38" s="9"/>
    </row>
    <row r="39" spans="1:16" x14ac:dyDescent="0.25">
      <c r="A39" s="6" t="s">
        <v>10</v>
      </c>
      <c r="B39" s="13">
        <v>0.72799999999999998</v>
      </c>
      <c r="C39" s="13">
        <v>0.67900000000000005</v>
      </c>
      <c r="D39" s="13">
        <v>0.68700000000000006</v>
      </c>
      <c r="E39" s="19">
        <f t="shared" ref="E39" si="14">AVERAGE(B39:D39)</f>
        <v>0.69800000000000006</v>
      </c>
      <c r="F39" s="19">
        <f t="shared" ref="F39" si="15">(D39-B39)/D39</f>
        <v>-5.9679767103347776E-2</v>
      </c>
      <c r="G39" s="9">
        <f t="shared" ref="G39:G41" si="16">D39-B39</f>
        <v>-4.0999999999999925E-2</v>
      </c>
    </row>
    <row r="40" spans="1:16" ht="13" x14ac:dyDescent="0.25">
      <c r="A40" s="6" t="s">
        <v>15</v>
      </c>
      <c r="B40" s="13">
        <v>0.64500000000000002</v>
      </c>
      <c r="C40" s="13">
        <v>0.70099999999999996</v>
      </c>
      <c r="D40" s="13">
        <v>0.77900000000000003</v>
      </c>
      <c r="E40" s="19">
        <f>AVERAGE(B40:D40)</f>
        <v>0.70833333333333337</v>
      </c>
      <c r="F40" s="19">
        <f>(D40-B40)/D40</f>
        <v>0.17201540436456997</v>
      </c>
      <c r="G40" s="9">
        <f t="shared" si="16"/>
        <v>0.13400000000000001</v>
      </c>
      <c r="J40" s="1" t="s">
        <v>40</v>
      </c>
      <c r="K40" s="12"/>
      <c r="L40" s="12"/>
      <c r="M40" s="12"/>
      <c r="N40" s="16"/>
      <c r="O40" s="16"/>
      <c r="P40" s="12"/>
    </row>
    <row r="41" spans="1:16" ht="13" x14ac:dyDescent="0.25">
      <c r="A41" s="6" t="s">
        <v>13</v>
      </c>
      <c r="B41" s="13">
        <v>0.65099999999999991</v>
      </c>
      <c r="C41" s="13">
        <v>0.63600000000000001</v>
      </c>
      <c r="D41" s="13">
        <v>0.72499999999999998</v>
      </c>
      <c r="E41" s="19">
        <f>AVERAGE(B41:D41)</f>
        <v>0.67066666666666663</v>
      </c>
      <c r="F41" s="19">
        <f>(D41-B41)/D41</f>
        <v>0.10206896551724147</v>
      </c>
      <c r="G41" s="9">
        <f t="shared" si="16"/>
        <v>7.4000000000000066E-2</v>
      </c>
      <c r="K41" s="17" t="s">
        <v>26</v>
      </c>
      <c r="L41" s="17" t="s">
        <v>27</v>
      </c>
      <c r="M41" s="7" t="s">
        <v>28</v>
      </c>
    </row>
    <row r="42" spans="1:16" x14ac:dyDescent="0.25">
      <c r="E42" s="19"/>
      <c r="G42" s="9"/>
      <c r="J42" s="6" t="s">
        <v>3</v>
      </c>
      <c r="K42" s="13">
        <v>0.5053333333333333</v>
      </c>
      <c r="L42" s="13">
        <v>-1.972386587771205E-3</v>
      </c>
      <c r="M42" s="13">
        <v>-1.0000000000000009E-3</v>
      </c>
      <c r="N42" s="19"/>
      <c r="O42" s="19"/>
      <c r="P42" s="9"/>
    </row>
    <row r="43" spans="1:16" ht="13" x14ac:dyDescent="0.25">
      <c r="A43" s="1" t="s">
        <v>41</v>
      </c>
      <c r="B43" s="11">
        <f>AVERAGE(B34:B41)</f>
        <v>0.58385714285714285</v>
      </c>
      <c r="C43" s="11">
        <f t="shared" ref="C43:E43" si="17">AVERAGE(C34:C41)</f>
        <v>0.58257142857142852</v>
      </c>
      <c r="D43" s="11">
        <f t="shared" si="17"/>
        <v>0.60599999999999987</v>
      </c>
      <c r="E43" s="11">
        <f t="shared" si="17"/>
        <v>0.59080952380952378</v>
      </c>
      <c r="F43" s="19">
        <f t="shared" ref="F43" si="18">(D43-B43)/D43</f>
        <v>3.6539368222536346E-2</v>
      </c>
      <c r="G43" s="9">
        <f t="shared" ref="G43" si="19">D43-B43</f>
        <v>2.214285714285702E-2</v>
      </c>
      <c r="J43" s="6" t="s">
        <v>14</v>
      </c>
      <c r="K43" s="13">
        <v>0.55300000000000005</v>
      </c>
      <c r="L43" s="13">
        <v>1.0676156583629902E-2</v>
      </c>
      <c r="M43" s="13">
        <v>6.0000000000000053E-3</v>
      </c>
      <c r="N43" s="19"/>
      <c r="O43" s="19"/>
      <c r="P43" s="9"/>
    </row>
    <row r="44" spans="1:16" x14ac:dyDescent="0.25">
      <c r="J44" s="6" t="s">
        <v>12</v>
      </c>
      <c r="K44" s="13">
        <v>0.46399999999999997</v>
      </c>
      <c r="L44" s="13">
        <v>7.8224101479915389E-2</v>
      </c>
      <c r="M44" s="13">
        <v>3.6999999999999977E-2</v>
      </c>
      <c r="N44" s="19"/>
      <c r="O44" s="19"/>
      <c r="P44" s="9"/>
    </row>
    <row r="45" spans="1:16" x14ac:dyDescent="0.25">
      <c r="J45" s="6" t="s">
        <v>11</v>
      </c>
      <c r="K45" s="13">
        <v>0.53633333333333333</v>
      </c>
      <c r="L45" s="13">
        <v>-0.1060903732809429</v>
      </c>
      <c r="M45" s="13">
        <v>-5.3999999999999937E-2</v>
      </c>
      <c r="N45" s="19"/>
      <c r="O45" s="19"/>
      <c r="P45" s="9"/>
    </row>
    <row r="46" spans="1:16" ht="13" x14ac:dyDescent="0.25">
      <c r="A46" s="1" t="s">
        <v>39</v>
      </c>
      <c r="K46" s="12"/>
      <c r="L46" s="12"/>
      <c r="M46" s="12"/>
      <c r="N46" s="19"/>
      <c r="O46" s="16"/>
      <c r="P46" s="9"/>
    </row>
    <row r="47" spans="1:16" ht="13" x14ac:dyDescent="0.25">
      <c r="B47" s="7" t="s">
        <v>4</v>
      </c>
      <c r="C47" s="7" t="s">
        <v>5</v>
      </c>
      <c r="D47" s="7" t="s">
        <v>6</v>
      </c>
      <c r="E47" s="17" t="s">
        <v>26</v>
      </c>
      <c r="F47" s="17" t="s">
        <v>27</v>
      </c>
      <c r="G47" s="7" t="s">
        <v>28</v>
      </c>
      <c r="J47" s="6" t="s">
        <v>10</v>
      </c>
      <c r="K47" s="13">
        <v>0.69800000000000006</v>
      </c>
      <c r="L47" s="13">
        <v>-5.9679767103347776E-2</v>
      </c>
      <c r="M47" s="13">
        <v>-4.0999999999999925E-2</v>
      </c>
      <c r="N47" s="19"/>
      <c r="O47" s="19"/>
      <c r="P47" s="9"/>
    </row>
    <row r="48" spans="1:16" x14ac:dyDescent="0.25">
      <c r="A48" s="6" t="s">
        <v>3</v>
      </c>
      <c r="B48" s="13">
        <v>0.70200000000000007</v>
      </c>
      <c r="C48" s="13">
        <v>0.70700000000000007</v>
      </c>
      <c r="D48" s="13">
        <v>0.70400000000000007</v>
      </c>
      <c r="E48" s="19">
        <f>AVERAGE(B48:D48)</f>
        <v>0.70433333333333348</v>
      </c>
      <c r="F48" s="19">
        <f>(D48-B48)/D48</f>
        <v>2.8409090909090932E-3</v>
      </c>
      <c r="G48" s="9">
        <f>D48-B48</f>
        <v>2.0000000000000018E-3</v>
      </c>
      <c r="J48" s="6" t="s">
        <v>15</v>
      </c>
      <c r="K48" s="13">
        <v>0.70833333333333337</v>
      </c>
      <c r="L48" s="13">
        <v>0.17201540436456997</v>
      </c>
      <c r="M48" s="13">
        <v>0.13400000000000001</v>
      </c>
      <c r="N48" s="19"/>
      <c r="O48" s="19"/>
      <c r="P48" s="9"/>
    </row>
    <row r="49" spans="1:16" x14ac:dyDescent="0.25">
      <c r="A49" s="6" t="s">
        <v>14</v>
      </c>
      <c r="B49" s="13">
        <v>0.745</v>
      </c>
      <c r="C49" s="13">
        <v>0.748</v>
      </c>
      <c r="D49" s="13">
        <v>0.74</v>
      </c>
      <c r="E49" s="19">
        <f>AVERAGE(B49:D49)</f>
        <v>0.74433333333333318</v>
      </c>
      <c r="F49" s="19">
        <f>(D49-B49)/D49</f>
        <v>-6.7567567567567632E-3</v>
      </c>
      <c r="G49" s="9">
        <f t="shared" ref="G49:G51" si="20">D49-B49</f>
        <v>-5.0000000000000044E-3</v>
      </c>
      <c r="J49" s="6" t="s">
        <v>13</v>
      </c>
      <c r="K49" s="13">
        <v>0.67066666666666663</v>
      </c>
      <c r="L49" s="13">
        <v>0.10206896551724147</v>
      </c>
      <c r="M49" s="13">
        <v>7.4000000000000066E-2</v>
      </c>
      <c r="N49" s="19"/>
      <c r="O49" s="19"/>
      <c r="P49" s="9"/>
    </row>
    <row r="50" spans="1:16" x14ac:dyDescent="0.25">
      <c r="A50" s="6" t="s">
        <v>12</v>
      </c>
      <c r="B50" s="13">
        <v>0.67700000000000005</v>
      </c>
      <c r="C50" s="13">
        <v>0.69299999999999995</v>
      </c>
      <c r="D50" s="13">
        <v>0.65200000000000002</v>
      </c>
      <c r="E50" s="19">
        <f>AVERAGE(B50:D50)</f>
        <v>0.67400000000000004</v>
      </c>
      <c r="F50" s="19">
        <f>(D50-B50)/D50</f>
        <v>-3.8343558282208624E-2</v>
      </c>
      <c r="G50" s="9">
        <f t="shared" si="20"/>
        <v>-2.5000000000000022E-2</v>
      </c>
      <c r="K50" s="12"/>
      <c r="L50" s="12"/>
      <c r="M50" s="12"/>
      <c r="N50" s="19"/>
      <c r="O50" s="16"/>
      <c r="P50" s="9"/>
    </row>
    <row r="51" spans="1:16" ht="13" x14ac:dyDescent="0.25">
      <c r="A51" s="6" t="s">
        <v>11</v>
      </c>
      <c r="B51" s="13">
        <v>0.65900000000000003</v>
      </c>
      <c r="C51" s="13">
        <v>0.64599999999999991</v>
      </c>
      <c r="D51" s="13">
        <v>0.63700000000000001</v>
      </c>
      <c r="E51" s="19">
        <f>AVERAGE(B51:D51)</f>
        <v>0.64733333333333332</v>
      </c>
      <c r="F51" s="19">
        <f>(D51-B51)/D51</f>
        <v>-3.4536891679748855E-2</v>
      </c>
      <c r="G51" s="9">
        <f t="shared" si="20"/>
        <v>-2.200000000000002E-2</v>
      </c>
      <c r="J51" s="1" t="s">
        <v>41</v>
      </c>
      <c r="K51" s="11">
        <v>0.59080952380952378</v>
      </c>
      <c r="L51" s="11">
        <v>3.6539368222536346E-2</v>
      </c>
      <c r="M51" s="11">
        <v>2.214285714285702E-2</v>
      </c>
      <c r="N51" s="11"/>
      <c r="O51" s="19"/>
      <c r="P51" s="9"/>
    </row>
    <row r="52" spans="1:16" x14ac:dyDescent="0.25">
      <c r="A52" s="6"/>
      <c r="E52" s="19"/>
      <c r="G52" s="9"/>
    </row>
    <row r="53" spans="1:16" x14ac:dyDescent="0.25">
      <c r="A53" s="6" t="s">
        <v>10</v>
      </c>
      <c r="B53" s="13">
        <v>0.82299999999999995</v>
      </c>
      <c r="C53" s="13">
        <v>0.83</v>
      </c>
      <c r="D53" s="13">
        <v>0.81</v>
      </c>
      <c r="E53" s="19">
        <f t="shared" ref="E53" si="21">AVERAGE(B53:D53)</f>
        <v>0.82100000000000006</v>
      </c>
      <c r="F53" s="19">
        <f t="shared" ref="F53" si="22">(D53-B53)/D53</f>
        <v>-1.6049382716049259E-2</v>
      </c>
      <c r="G53" s="9">
        <f t="shared" ref="G53:G55" si="23">D53-B53</f>
        <v>-1.2999999999999901E-2</v>
      </c>
    </row>
    <row r="54" spans="1:16" x14ac:dyDescent="0.25">
      <c r="A54" s="6" t="s">
        <v>15</v>
      </c>
      <c r="B54" s="13">
        <v>0.80799999999999994</v>
      </c>
      <c r="C54" s="13">
        <v>0.77900000000000003</v>
      </c>
      <c r="D54" s="13">
        <v>0.76300000000000001</v>
      </c>
      <c r="E54" s="19">
        <f>AVERAGE(B54:D54)</f>
        <v>0.78333333333333333</v>
      </c>
      <c r="F54" s="19">
        <f>(D54-B54)/D54</f>
        <v>-5.8977719528178152E-2</v>
      </c>
      <c r="G54" s="9">
        <f t="shared" si="23"/>
        <v>-4.4999999999999929E-2</v>
      </c>
    </row>
    <row r="55" spans="1:16" x14ac:dyDescent="0.25">
      <c r="A55" s="6" t="s">
        <v>13</v>
      </c>
      <c r="B55" s="13">
        <v>0.82400000000000007</v>
      </c>
      <c r="C55" s="13">
        <v>0.82599999999999996</v>
      </c>
      <c r="D55" s="13">
        <v>0.78700000000000003</v>
      </c>
      <c r="E55" s="19">
        <f>AVERAGE(B55:D55)</f>
        <v>0.81233333333333324</v>
      </c>
      <c r="F55" s="19">
        <f>(D55-B55)/D55</f>
        <v>-4.7013977128335493E-2</v>
      </c>
      <c r="G55" s="9">
        <f t="shared" si="23"/>
        <v>-3.7000000000000033E-2</v>
      </c>
    </row>
    <row r="56" spans="1:16" ht="13" x14ac:dyDescent="0.25">
      <c r="A56" s="1"/>
      <c r="B56" s="13"/>
      <c r="C56" s="13"/>
      <c r="D56" s="13"/>
      <c r="E56" s="19"/>
      <c r="G56" s="9"/>
    </row>
    <row r="57" spans="1:16" ht="13" x14ac:dyDescent="0.25">
      <c r="A57" s="1" t="s">
        <v>41</v>
      </c>
      <c r="B57" s="11">
        <f>AVERAGE(B48:B55)</f>
        <v>0.74828571428571433</v>
      </c>
      <c r="C57" s="11">
        <f t="shared" ref="C57:E57" si="24">AVERAGE(C48:C55)</f>
        <v>0.747</v>
      </c>
      <c r="D57" s="11">
        <f t="shared" si="24"/>
        <v>0.72757142857142854</v>
      </c>
      <c r="E57" s="11">
        <f t="shared" si="24"/>
        <v>0.74095238095238092</v>
      </c>
      <c r="F57" s="19">
        <f t="shared" ref="F57" si="25">(D57-B57)/D57</f>
        <v>-2.8470449636756445E-2</v>
      </c>
      <c r="G57" s="9">
        <f t="shared" ref="G57" si="26">D57-B57</f>
        <v>-2.0714285714285796E-2</v>
      </c>
    </row>
    <row r="59" spans="1:16" ht="13" x14ac:dyDescent="0.25">
      <c r="A59" s="1" t="s">
        <v>38</v>
      </c>
    </row>
    <row r="60" spans="1:16" ht="13" x14ac:dyDescent="0.25">
      <c r="B60" s="7" t="s">
        <v>4</v>
      </c>
      <c r="C60" s="7" t="s">
        <v>5</v>
      </c>
      <c r="D60" s="7" t="s">
        <v>6</v>
      </c>
      <c r="E60" s="17" t="s">
        <v>26</v>
      </c>
      <c r="F60" s="17" t="s">
        <v>27</v>
      </c>
      <c r="G60" s="7" t="s">
        <v>28</v>
      </c>
    </row>
    <row r="61" spans="1:16" x14ac:dyDescent="0.25">
      <c r="A61" s="6" t="s">
        <v>3</v>
      </c>
      <c r="B61" s="13">
        <v>9.8000000000000004E-2</v>
      </c>
      <c r="C61" s="13">
        <v>9.6000000000000002E-2</v>
      </c>
      <c r="D61" s="13">
        <v>0.12</v>
      </c>
      <c r="E61" s="19">
        <f>AVERAGE(B61:D61)</f>
        <v>0.10466666666666667</v>
      </c>
      <c r="F61" s="19">
        <f>(D61-B61)/D61</f>
        <v>0.18333333333333326</v>
      </c>
      <c r="G61" s="9">
        <f>D61-B61</f>
        <v>2.1999999999999992E-2</v>
      </c>
    </row>
    <row r="62" spans="1:16" x14ac:dyDescent="0.25">
      <c r="A62" s="6" t="s">
        <v>14</v>
      </c>
      <c r="B62" s="13">
        <v>0.10800000000000001</v>
      </c>
      <c r="C62" s="13">
        <v>0.107</v>
      </c>
      <c r="D62" s="13">
        <v>0.13800000000000001</v>
      </c>
      <c r="E62" s="19">
        <f>AVERAGE(B62:D62)</f>
        <v>0.11766666666666668</v>
      </c>
      <c r="F62" s="19">
        <f>(D62-B62)/D62</f>
        <v>0.21739130434782605</v>
      </c>
      <c r="G62" s="9">
        <f t="shared" ref="G62:G65" si="27">D62-B62</f>
        <v>0.03</v>
      </c>
    </row>
    <row r="63" spans="1:16" x14ac:dyDescent="0.25">
      <c r="A63" s="6" t="s">
        <v>12</v>
      </c>
      <c r="B63" s="13">
        <v>0.109</v>
      </c>
      <c r="C63" s="13">
        <v>0.111</v>
      </c>
      <c r="D63" s="13">
        <v>0.127</v>
      </c>
      <c r="E63" s="19">
        <f>AVERAGE(B63:D63)</f>
        <v>0.11566666666666665</v>
      </c>
      <c r="F63" s="19">
        <f>(D63-B63)/D63</f>
        <v>0.14173228346456695</v>
      </c>
      <c r="G63" s="9">
        <f t="shared" si="27"/>
        <v>1.8000000000000002E-2</v>
      </c>
    </row>
    <row r="64" spans="1:16" x14ac:dyDescent="0.25">
      <c r="A64" s="6" t="s">
        <v>11</v>
      </c>
      <c r="B64" s="13">
        <v>0.13900000000000001</v>
      </c>
      <c r="C64" s="13">
        <v>0.127</v>
      </c>
      <c r="D64" s="13">
        <v>0.16</v>
      </c>
      <c r="E64" s="19">
        <f>AVERAGE(B64:D64)</f>
        <v>0.14200000000000002</v>
      </c>
      <c r="F64" s="19">
        <f>(D64-B64)/D64</f>
        <v>0.13124999999999995</v>
      </c>
      <c r="G64" s="9">
        <f t="shared" si="27"/>
        <v>2.0999999999999991E-2</v>
      </c>
    </row>
    <row r="65" spans="1:7" ht="13" x14ac:dyDescent="0.25">
      <c r="A65" s="1" t="s">
        <v>41</v>
      </c>
      <c r="B65" s="11">
        <f>AVERAGE(B61:B64)</f>
        <v>0.1135</v>
      </c>
      <c r="C65" s="11">
        <f t="shared" ref="C65:E65" si="28">AVERAGE(C61:C64)</f>
        <v>0.11025</v>
      </c>
      <c r="D65" s="11">
        <f t="shared" si="28"/>
        <v>0.13625000000000001</v>
      </c>
      <c r="E65" s="11">
        <f t="shared" si="28"/>
        <v>0.12000000000000001</v>
      </c>
      <c r="F65" s="19">
        <f t="shared" ref="F65" si="29">(D65-B65)/D65</f>
        <v>0.16697247706422022</v>
      </c>
      <c r="G65" s="9">
        <f t="shared" si="27"/>
        <v>2.2750000000000006E-2</v>
      </c>
    </row>
    <row r="66" spans="1:7" x14ac:dyDescent="0.25">
      <c r="A66" s="6" t="s">
        <v>10</v>
      </c>
      <c r="B66" s="13">
        <v>9.6999999999999989E-2</v>
      </c>
      <c r="C66" s="13">
        <v>9.6999999999999989E-2</v>
      </c>
      <c r="D66" s="13">
        <v>0.121</v>
      </c>
      <c r="E66" s="19">
        <f t="shared" ref="E66" si="30">AVERAGE(B66:D66)</f>
        <v>0.10499999999999998</v>
      </c>
      <c r="F66" s="19">
        <f t="shared" ref="F66" si="31">(D66-B66)/D66</f>
        <v>0.19834710743801659</v>
      </c>
      <c r="G66" s="9">
        <f t="shared" ref="G66:G68" si="32">D66-B66</f>
        <v>2.4000000000000007E-2</v>
      </c>
    </row>
    <row r="67" spans="1:7" x14ac:dyDescent="0.25">
      <c r="A67" s="6" t="s">
        <v>15</v>
      </c>
      <c r="B67" s="13">
        <v>7.6999999999999999E-2</v>
      </c>
      <c r="C67" s="13">
        <v>8.1000000000000003E-2</v>
      </c>
      <c r="D67" s="13">
        <v>7.0999999999999994E-2</v>
      </c>
      <c r="E67" s="19">
        <f>AVERAGE(B67:D67)</f>
        <v>7.6333333333333322E-2</v>
      </c>
      <c r="F67" s="19">
        <f>(D67-B67)/D67</f>
        <v>-8.4507042253521208E-2</v>
      </c>
      <c r="G67" s="9">
        <f t="shared" si="32"/>
        <v>-6.0000000000000053E-3</v>
      </c>
    </row>
    <row r="68" spans="1:7" x14ac:dyDescent="0.25">
      <c r="A68" s="6" t="s">
        <v>13</v>
      </c>
      <c r="B68" s="13">
        <v>7.6999999999999999E-2</v>
      </c>
      <c r="C68" s="13">
        <v>7.2000000000000008E-2</v>
      </c>
      <c r="D68" s="13">
        <v>0.125</v>
      </c>
      <c r="E68" s="19">
        <f>AVERAGE(B68:D68)</f>
        <v>9.1333333333333336E-2</v>
      </c>
      <c r="F68" s="19">
        <f>(D68-B68)/D68</f>
        <v>0.38400000000000001</v>
      </c>
      <c r="G68" s="9">
        <f t="shared" si="32"/>
        <v>4.8000000000000001E-2</v>
      </c>
    </row>
    <row r="69" spans="1:7" ht="13" x14ac:dyDescent="0.25">
      <c r="A69" s="1"/>
      <c r="B69" s="13"/>
      <c r="C69" s="13"/>
      <c r="D69" s="13"/>
      <c r="E69" s="19"/>
      <c r="G69" s="9"/>
    </row>
    <row r="70" spans="1:7" ht="13" x14ac:dyDescent="0.25">
      <c r="A70" s="1" t="s">
        <v>41</v>
      </c>
      <c r="B70" s="11">
        <f>AVERAGE(B61:B68)</f>
        <v>0.10231249999999999</v>
      </c>
      <c r="C70" s="11">
        <f t="shared" ref="C70:E70" si="33">AVERAGE(C61:C68)</f>
        <v>0.10015625</v>
      </c>
      <c r="D70" s="11">
        <f t="shared" si="33"/>
        <v>0.12478125</v>
      </c>
      <c r="E70" s="11">
        <f t="shared" si="33"/>
        <v>0.10908333333333335</v>
      </c>
      <c r="F70" s="19">
        <f t="shared" ref="F70" si="34">(D70-B70)/D70</f>
        <v>0.18006511394941155</v>
      </c>
      <c r="G70" s="9">
        <f t="shared" ref="G70" si="35">D70-B70</f>
        <v>2.246875000000001E-2</v>
      </c>
    </row>
    <row r="72" spans="1:7" ht="13" x14ac:dyDescent="0.25">
      <c r="A72" s="1" t="s">
        <v>30</v>
      </c>
    </row>
    <row r="73" spans="1:7" ht="13" x14ac:dyDescent="0.25">
      <c r="B73" s="7" t="s">
        <v>4</v>
      </c>
      <c r="C73" s="7" t="s">
        <v>5</v>
      </c>
      <c r="D73" s="7" t="s">
        <v>6</v>
      </c>
      <c r="E73" s="17" t="s">
        <v>26</v>
      </c>
      <c r="F73" s="17" t="s">
        <v>27</v>
      </c>
      <c r="G73" s="7" t="s">
        <v>28</v>
      </c>
    </row>
    <row r="74" spans="1:7" x14ac:dyDescent="0.25">
      <c r="A74" s="6" t="s">
        <v>3</v>
      </c>
      <c r="B74" s="14">
        <v>24198</v>
      </c>
      <c r="C74" s="14">
        <v>24973</v>
      </c>
      <c r="D74" s="14">
        <v>25746</v>
      </c>
      <c r="E74" s="20">
        <f>AVERAGE(B74:D74)</f>
        <v>24972.333333333332</v>
      </c>
      <c r="F74" s="19">
        <f>(D74-B74)/D74</f>
        <v>6.012584479142391E-2</v>
      </c>
      <c r="G74" s="15">
        <f>D74-B74</f>
        <v>1548</v>
      </c>
    </row>
    <row r="75" spans="1:7" x14ac:dyDescent="0.25">
      <c r="A75" s="6" t="s">
        <v>14</v>
      </c>
      <c r="B75" s="14">
        <v>21494</v>
      </c>
      <c r="C75" s="14">
        <v>22241</v>
      </c>
      <c r="D75" s="14">
        <v>23174</v>
      </c>
      <c r="E75" s="20">
        <f>AVERAGE(B75:D75)</f>
        <v>22303</v>
      </c>
      <c r="F75" s="19">
        <f>(D75-B75)/D75</f>
        <v>7.249503754207301E-2</v>
      </c>
      <c r="G75" s="15">
        <f t="shared" ref="G75:G77" si="36">D75-B75</f>
        <v>1680</v>
      </c>
    </row>
    <row r="76" spans="1:7" x14ac:dyDescent="0.25">
      <c r="A76" s="6" t="s">
        <v>12</v>
      </c>
      <c r="B76" s="14">
        <v>30348</v>
      </c>
      <c r="C76" s="14">
        <v>31153</v>
      </c>
      <c r="D76" s="14">
        <v>31832</v>
      </c>
      <c r="E76" s="20">
        <f>AVERAGE(B76:D76)</f>
        <v>31111</v>
      </c>
      <c r="F76" s="19">
        <f>(D76-B76)/D76</f>
        <v>4.6619753706961545E-2</v>
      </c>
      <c r="G76" s="15">
        <f t="shared" si="36"/>
        <v>1484</v>
      </c>
    </row>
    <row r="77" spans="1:7" x14ac:dyDescent="0.25">
      <c r="A77" s="6" t="s">
        <v>11</v>
      </c>
      <c r="B77" s="14">
        <v>26878</v>
      </c>
      <c r="C77" s="14">
        <v>27818</v>
      </c>
      <c r="D77" s="14">
        <v>28821</v>
      </c>
      <c r="E77" s="20">
        <f>AVERAGE(B77:D77)</f>
        <v>27839</v>
      </c>
      <c r="F77" s="19">
        <f>(D77-B77)/D77</f>
        <v>6.7416120190139137E-2</v>
      </c>
      <c r="G77" s="15">
        <f t="shared" si="36"/>
        <v>1943</v>
      </c>
    </row>
    <row r="78" spans="1:7" x14ac:dyDescent="0.25">
      <c r="E78" s="20"/>
      <c r="G78" s="15"/>
    </row>
    <row r="79" spans="1:7" x14ac:dyDescent="0.25">
      <c r="A79" s="6" t="s">
        <v>10</v>
      </c>
      <c r="B79" s="14">
        <v>20732</v>
      </c>
      <c r="C79" s="14">
        <v>20365</v>
      </c>
      <c r="D79" s="14">
        <v>20739</v>
      </c>
      <c r="E79" s="20">
        <f t="shared" ref="E79" si="37">AVERAGE(B79:D79)</f>
        <v>20612</v>
      </c>
      <c r="F79" s="19">
        <f t="shared" ref="F79" si="38">(D79-B79)/D79</f>
        <v>3.3752832827040839E-4</v>
      </c>
      <c r="G79" s="15">
        <f t="shared" ref="G79:G81" si="39">D79-B79</f>
        <v>7</v>
      </c>
    </row>
    <row r="80" spans="1:7" x14ac:dyDescent="0.25">
      <c r="A80" s="6" t="s">
        <v>15</v>
      </c>
      <c r="B80" s="14">
        <v>22694</v>
      </c>
      <c r="C80" s="14">
        <v>23862</v>
      </c>
      <c r="D80" s="14">
        <v>25184</v>
      </c>
      <c r="E80" s="20">
        <f>AVERAGE(B80:D80)</f>
        <v>23913.333333333332</v>
      </c>
      <c r="F80" s="19">
        <f>(D80-B80)/D80</f>
        <v>9.8872299872935193E-2</v>
      </c>
      <c r="G80" s="15">
        <f t="shared" si="39"/>
        <v>2490</v>
      </c>
    </row>
    <row r="81" spans="1:7" x14ac:dyDescent="0.25">
      <c r="A81" s="6" t="s">
        <v>13</v>
      </c>
      <c r="B81" s="14">
        <v>21090</v>
      </c>
      <c r="C81" s="14">
        <v>20975</v>
      </c>
      <c r="D81" s="14">
        <v>21669</v>
      </c>
      <c r="E81" s="20">
        <f>AVERAGE(B81:D81)</f>
        <v>21244.666666666668</v>
      </c>
      <c r="F81" s="19">
        <f>(D81-B81)/D81</f>
        <v>2.6720199363145507E-2</v>
      </c>
      <c r="G81" s="15">
        <f t="shared" si="39"/>
        <v>579</v>
      </c>
    </row>
    <row r="82" spans="1:7" x14ac:dyDescent="0.25">
      <c r="E82" s="20"/>
      <c r="G82" s="15"/>
    </row>
    <row r="83" spans="1:7" ht="13" x14ac:dyDescent="0.25">
      <c r="A83" s="1" t="s">
        <v>41</v>
      </c>
      <c r="B83" s="21">
        <f>AVERAGE(B74:B81)</f>
        <v>23919.142857142859</v>
      </c>
      <c r="C83" s="21">
        <f t="shared" ref="C83:E83" si="40">AVERAGE(C74:C81)</f>
        <v>24483.857142857141</v>
      </c>
      <c r="D83" s="21">
        <f t="shared" si="40"/>
        <v>25309.285714285714</v>
      </c>
      <c r="E83" s="21">
        <f t="shared" si="40"/>
        <v>24570.761904761901</v>
      </c>
      <c r="F83" s="19">
        <f t="shared" ref="F83" si="41">(D83-B83)/D83</f>
        <v>5.4926198741286292E-2</v>
      </c>
      <c r="G83" s="15">
        <f t="shared" ref="G83" si="42">D83-B83</f>
        <v>1390.1428571428551</v>
      </c>
    </row>
    <row r="86" spans="1:7" ht="13" x14ac:dyDescent="0.25">
      <c r="A86" s="1" t="s">
        <v>31</v>
      </c>
    </row>
    <row r="87" spans="1:7" ht="13" x14ac:dyDescent="0.25">
      <c r="B87" s="7" t="s">
        <v>4</v>
      </c>
      <c r="C87" s="7" t="s">
        <v>5</v>
      </c>
      <c r="D87" s="7" t="s">
        <v>6</v>
      </c>
      <c r="E87" s="17" t="s">
        <v>26</v>
      </c>
      <c r="F87" s="17" t="s">
        <v>27</v>
      </c>
      <c r="G87" s="7" t="s">
        <v>28</v>
      </c>
    </row>
    <row r="88" spans="1:7" x14ac:dyDescent="0.25">
      <c r="A88" s="6" t="s">
        <v>3</v>
      </c>
      <c r="B88" s="14">
        <v>26805</v>
      </c>
      <c r="C88" s="14">
        <v>27647</v>
      </c>
      <c r="D88" s="14">
        <v>28623</v>
      </c>
      <c r="E88" s="20">
        <f>AVERAGE(B88:D88)</f>
        <v>27691.666666666668</v>
      </c>
      <c r="F88" s="19">
        <f>(D88-B88)/D88</f>
        <v>6.3515354784613773E-2</v>
      </c>
      <c r="G88" s="15">
        <f>D88-B88</f>
        <v>1818</v>
      </c>
    </row>
    <row r="89" spans="1:7" x14ac:dyDescent="0.25">
      <c r="A89" s="6" t="s">
        <v>14</v>
      </c>
      <c r="B89" s="14">
        <v>23834</v>
      </c>
      <c r="C89" s="14">
        <v>24590</v>
      </c>
      <c r="D89" s="14">
        <v>25710</v>
      </c>
      <c r="E89" s="20">
        <f>AVERAGE(B89:D89)</f>
        <v>24711.333333333332</v>
      </c>
      <c r="F89" s="19">
        <f>(D89-B89)/D89</f>
        <v>7.296771684169584E-2</v>
      </c>
      <c r="G89" s="15">
        <f t="shared" ref="G89:G91" si="43">D89-B89</f>
        <v>1876</v>
      </c>
    </row>
    <row r="90" spans="1:7" x14ac:dyDescent="0.25">
      <c r="A90" s="6" t="s">
        <v>12</v>
      </c>
      <c r="B90" s="14">
        <v>34560</v>
      </c>
      <c r="C90" s="14">
        <v>35798</v>
      </c>
      <c r="D90" s="14">
        <v>36638</v>
      </c>
      <c r="E90" s="20">
        <f>AVERAGE(B90:D90)</f>
        <v>35665.333333333336</v>
      </c>
      <c r="F90" s="19">
        <f>(D90-B90)/D90</f>
        <v>5.6717069709045255E-2</v>
      </c>
      <c r="G90" s="15">
        <f t="shared" si="43"/>
        <v>2078</v>
      </c>
    </row>
    <row r="91" spans="1:7" x14ac:dyDescent="0.25">
      <c r="A91" s="6" t="s">
        <v>11</v>
      </c>
      <c r="B91" s="14">
        <v>31749</v>
      </c>
      <c r="C91" s="14">
        <v>32713</v>
      </c>
      <c r="D91" s="14">
        <v>33864</v>
      </c>
      <c r="E91" s="20">
        <f>AVERAGE(B91:D91)</f>
        <v>32775.333333333336</v>
      </c>
      <c r="F91" s="19">
        <f>(D91-B91)/D91</f>
        <v>6.2455705173635717E-2</v>
      </c>
      <c r="G91" s="15">
        <f t="shared" si="43"/>
        <v>2115</v>
      </c>
    </row>
    <row r="92" spans="1:7" x14ac:dyDescent="0.25">
      <c r="E92" s="20"/>
      <c r="G92" s="15"/>
    </row>
    <row r="93" spans="1:7" x14ac:dyDescent="0.25">
      <c r="A93" s="6" t="s">
        <v>10</v>
      </c>
      <c r="B93" s="14">
        <v>22993</v>
      </c>
      <c r="C93" s="14">
        <v>21108</v>
      </c>
      <c r="D93" s="14">
        <v>22493</v>
      </c>
      <c r="E93" s="20">
        <f t="shared" ref="E93" si="44">AVERAGE(B93:D93)</f>
        <v>22198</v>
      </c>
      <c r="F93" s="19">
        <f t="shared" ref="F93" si="45">(D93-B93)/D93</f>
        <v>-2.2229137954030143E-2</v>
      </c>
      <c r="G93" s="15">
        <f t="shared" ref="G93:G95" si="46">D93-B93</f>
        <v>-500</v>
      </c>
    </row>
    <row r="94" spans="1:7" x14ac:dyDescent="0.25">
      <c r="A94" s="6" t="s">
        <v>15</v>
      </c>
      <c r="B94" s="14">
        <v>26308</v>
      </c>
      <c r="C94" s="14">
        <v>27279</v>
      </c>
      <c r="D94" s="14">
        <v>28502</v>
      </c>
      <c r="E94" s="20">
        <f>AVERAGE(B94:D94)</f>
        <v>27363</v>
      </c>
      <c r="F94" s="19">
        <f>(D94-B94)/D94</f>
        <v>7.6977054241807591E-2</v>
      </c>
      <c r="G94" s="15">
        <f t="shared" si="46"/>
        <v>2194</v>
      </c>
    </row>
    <row r="95" spans="1:7" x14ac:dyDescent="0.25">
      <c r="A95" s="6" t="s">
        <v>13</v>
      </c>
      <c r="B95" s="14">
        <v>22823</v>
      </c>
      <c r="C95" s="14">
        <v>23038</v>
      </c>
      <c r="D95" s="14">
        <v>23769</v>
      </c>
      <c r="E95" s="20">
        <f>AVERAGE(B95:D95)</f>
        <v>23210</v>
      </c>
      <c r="F95" s="19">
        <f>(D95-B95)/D95</f>
        <v>3.9799739156043588E-2</v>
      </c>
      <c r="G95" s="15">
        <f t="shared" si="46"/>
        <v>946</v>
      </c>
    </row>
    <row r="96" spans="1:7" x14ac:dyDescent="0.25">
      <c r="E96" s="20"/>
      <c r="G96" s="15"/>
    </row>
    <row r="97" spans="1:7" ht="13" x14ac:dyDescent="0.25">
      <c r="A97" s="1" t="s">
        <v>41</v>
      </c>
      <c r="B97" s="21">
        <f>AVERAGE(B88:B95)</f>
        <v>27010.285714285714</v>
      </c>
      <c r="C97" s="21">
        <f t="shared" ref="C97:E97" si="47">AVERAGE(C88:C95)</f>
        <v>27453.285714285714</v>
      </c>
      <c r="D97" s="21">
        <f t="shared" si="47"/>
        <v>28514.142857142859</v>
      </c>
      <c r="E97" s="21">
        <f t="shared" si="47"/>
        <v>27659.238095238099</v>
      </c>
      <c r="F97" s="19">
        <f t="shared" ref="F97" si="48">(D97-B97)/D97</f>
        <v>5.2740745194114272E-2</v>
      </c>
      <c r="G97" s="15">
        <f t="shared" ref="G97" si="49">D97-B97</f>
        <v>1503.8571428571449</v>
      </c>
    </row>
    <row r="99" spans="1:7" x14ac:dyDescent="0.25">
      <c r="F99" s="19"/>
    </row>
    <row r="100" spans="1:7" ht="13" x14ac:dyDescent="0.25">
      <c r="A100" s="1" t="s">
        <v>32</v>
      </c>
    </row>
    <row r="101" spans="1:7" ht="13" x14ac:dyDescent="0.25">
      <c r="B101" s="7" t="s">
        <v>4</v>
      </c>
      <c r="C101" s="7" t="s">
        <v>5</v>
      </c>
      <c r="D101" s="7" t="s">
        <v>6</v>
      </c>
      <c r="E101" s="17" t="s">
        <v>26</v>
      </c>
      <c r="F101" s="17" t="s">
        <v>27</v>
      </c>
      <c r="G101" s="7" t="s">
        <v>28</v>
      </c>
    </row>
    <row r="102" spans="1:7" x14ac:dyDescent="0.25">
      <c r="A102" s="6" t="s">
        <v>3</v>
      </c>
      <c r="B102" s="14">
        <v>30717</v>
      </c>
      <c r="C102" s="14">
        <v>31673</v>
      </c>
      <c r="D102" s="14">
        <v>32874</v>
      </c>
      <c r="E102" s="20">
        <f>AVERAGE(B102:D102)</f>
        <v>31754.666666666668</v>
      </c>
      <c r="F102" s="19">
        <f>(D102-B102)/D102</f>
        <v>6.5614163168461401E-2</v>
      </c>
      <c r="G102" s="15">
        <f>D102-B102</f>
        <v>2157</v>
      </c>
    </row>
    <row r="103" spans="1:7" x14ac:dyDescent="0.25">
      <c r="A103" s="6" t="s">
        <v>14</v>
      </c>
      <c r="B103" s="14">
        <v>27228</v>
      </c>
      <c r="C103" s="14">
        <v>28132</v>
      </c>
      <c r="D103" s="14">
        <v>29182</v>
      </c>
      <c r="E103" s="20">
        <f>AVERAGE(B103:D103)</f>
        <v>28180.666666666668</v>
      </c>
      <c r="F103" s="19">
        <f>(D103-B103)/D103</f>
        <v>6.6959084367075594E-2</v>
      </c>
      <c r="G103" s="15">
        <f t="shared" ref="G103:G105" si="50">D103-B103</f>
        <v>1954</v>
      </c>
    </row>
    <row r="104" spans="1:7" x14ac:dyDescent="0.25">
      <c r="A104" s="6" t="s">
        <v>12</v>
      </c>
      <c r="B104" s="14">
        <v>37226</v>
      </c>
      <c r="C104" s="14">
        <v>38576</v>
      </c>
      <c r="D104" s="14">
        <v>39449</v>
      </c>
      <c r="E104" s="20">
        <f>AVERAGE(B104:D104)</f>
        <v>38417</v>
      </c>
      <c r="F104" s="19">
        <f>(D104-B104)/D104</f>
        <v>5.6351238307688407E-2</v>
      </c>
      <c r="G104" s="15">
        <f t="shared" si="50"/>
        <v>2223</v>
      </c>
    </row>
    <row r="105" spans="1:7" x14ac:dyDescent="0.25">
      <c r="A105" s="6" t="s">
        <v>11</v>
      </c>
      <c r="B105" s="14">
        <v>34990</v>
      </c>
      <c r="C105" s="14">
        <v>36126</v>
      </c>
      <c r="D105" s="14">
        <v>37523</v>
      </c>
      <c r="E105" s="20">
        <f>AVERAGE(B105:D105)</f>
        <v>36213</v>
      </c>
      <c r="F105" s="19">
        <f>(D105-B105)/D105</f>
        <v>6.7505263438424432E-2</v>
      </c>
      <c r="G105" s="15">
        <f t="shared" si="50"/>
        <v>2533</v>
      </c>
    </row>
    <row r="106" spans="1:7" x14ac:dyDescent="0.25">
      <c r="E106" s="20"/>
      <c r="G106" s="15"/>
    </row>
    <row r="107" spans="1:7" x14ac:dyDescent="0.25">
      <c r="A107" s="6" t="s">
        <v>10</v>
      </c>
      <c r="B107" s="14">
        <v>28700</v>
      </c>
      <c r="C107" s="14">
        <v>28924</v>
      </c>
      <c r="D107" s="14">
        <v>30718</v>
      </c>
      <c r="E107" s="20">
        <f t="shared" ref="E107" si="51">AVERAGE(B107:D107)</f>
        <v>29447.333333333332</v>
      </c>
      <c r="F107" s="19">
        <f t="shared" ref="F107" si="52">(D107-B107)/D107</f>
        <v>6.5694381144605768E-2</v>
      </c>
      <c r="G107" s="15">
        <f t="shared" ref="G107:G109" si="53">D107-B107</f>
        <v>2018</v>
      </c>
    </row>
    <row r="108" spans="1:7" x14ac:dyDescent="0.25">
      <c r="A108" s="6" t="s">
        <v>15</v>
      </c>
      <c r="B108" s="14">
        <v>33038</v>
      </c>
      <c r="C108" s="14">
        <v>34374</v>
      </c>
      <c r="D108" s="14">
        <v>35976</v>
      </c>
      <c r="E108" s="20">
        <f>AVERAGE(B108:D108)</f>
        <v>34462.666666666664</v>
      </c>
      <c r="F108" s="19">
        <f>(D108-B108)/D108</f>
        <v>8.1665554814320654E-2</v>
      </c>
      <c r="G108" s="15">
        <f t="shared" si="53"/>
        <v>2938</v>
      </c>
    </row>
    <row r="109" spans="1:7" x14ac:dyDescent="0.25">
      <c r="A109" s="6" t="s">
        <v>13</v>
      </c>
      <c r="B109" s="14">
        <v>21600</v>
      </c>
      <c r="C109" s="14">
        <v>22100</v>
      </c>
      <c r="D109" s="14">
        <v>22100</v>
      </c>
      <c r="E109" s="20">
        <f>AVERAGE(B109:D109)</f>
        <v>21933.333333333332</v>
      </c>
      <c r="F109" s="19">
        <f>(D109-B109)/D109</f>
        <v>2.2624434389140271E-2</v>
      </c>
      <c r="G109" s="15">
        <f t="shared" si="53"/>
        <v>500</v>
      </c>
    </row>
    <row r="110" spans="1:7" x14ac:dyDescent="0.25">
      <c r="E110" s="20"/>
      <c r="G110" s="15"/>
    </row>
    <row r="111" spans="1:7" ht="13" x14ac:dyDescent="0.25">
      <c r="A111" s="1" t="s">
        <v>41</v>
      </c>
      <c r="B111" s="21">
        <f>AVERAGE(B102:B109)</f>
        <v>30499.857142857141</v>
      </c>
      <c r="C111" s="21">
        <f t="shared" ref="C111:E111" si="54">AVERAGE(C102:C109)</f>
        <v>31415</v>
      </c>
      <c r="D111" s="21">
        <f t="shared" si="54"/>
        <v>32546</v>
      </c>
      <c r="E111" s="21">
        <f t="shared" si="54"/>
        <v>31486.952380952385</v>
      </c>
      <c r="F111" s="19">
        <f t="shared" ref="F111" si="55">(D111-B111)/D111</f>
        <v>6.2869257578284848E-2</v>
      </c>
      <c r="G111" s="15">
        <f t="shared" ref="G111" si="56">D111-B111</f>
        <v>2046.1428571428587</v>
      </c>
    </row>
    <row r="114" spans="1:7" ht="13" x14ac:dyDescent="0.25">
      <c r="A114" s="1" t="s">
        <v>33</v>
      </c>
    </row>
    <row r="115" spans="1:7" ht="13" x14ac:dyDescent="0.25">
      <c r="B115" s="7" t="s">
        <v>4</v>
      </c>
      <c r="C115" s="7" t="s">
        <v>5</v>
      </c>
      <c r="D115" s="7" t="s">
        <v>6</v>
      </c>
      <c r="E115" s="17" t="s">
        <v>26</v>
      </c>
      <c r="F115" s="17" t="s">
        <v>27</v>
      </c>
      <c r="G115" s="7" t="s">
        <v>28</v>
      </c>
    </row>
    <row r="116" spans="1:7" x14ac:dyDescent="0.25">
      <c r="A116" s="6" t="s">
        <v>3</v>
      </c>
      <c r="B116" s="8">
        <v>118</v>
      </c>
      <c r="C116" s="8">
        <v>120</v>
      </c>
      <c r="D116" s="8">
        <v>125</v>
      </c>
      <c r="E116" s="18">
        <f>AVERAGE(B116:D116)</f>
        <v>121</v>
      </c>
      <c r="F116" s="19">
        <f>(D116-B116)/D116</f>
        <v>5.6000000000000001E-2</v>
      </c>
      <c r="G116" s="8">
        <f>D116-B116</f>
        <v>7</v>
      </c>
    </row>
    <row r="117" spans="1:7" x14ac:dyDescent="0.25">
      <c r="A117" s="6" t="s">
        <v>14</v>
      </c>
      <c r="B117" s="8">
        <v>107</v>
      </c>
      <c r="C117" s="8">
        <v>109</v>
      </c>
      <c r="D117" s="8">
        <v>115</v>
      </c>
      <c r="E117" s="18">
        <f>AVERAGE(B117:D117)</f>
        <v>110.33333333333333</v>
      </c>
      <c r="F117" s="19">
        <f>(D117-B117)/D117</f>
        <v>6.9565217391304349E-2</v>
      </c>
      <c r="G117" s="8">
        <f t="shared" ref="G117:G119" si="57">D117-B117</f>
        <v>8</v>
      </c>
    </row>
    <row r="118" spans="1:7" x14ac:dyDescent="0.25">
      <c r="A118" s="6" t="s">
        <v>12</v>
      </c>
      <c r="B118" s="8">
        <v>114</v>
      </c>
      <c r="C118" s="8">
        <v>118</v>
      </c>
      <c r="D118" s="8">
        <v>118</v>
      </c>
      <c r="E118" s="18">
        <f>AVERAGE(B118:D118)</f>
        <v>116.66666666666667</v>
      </c>
      <c r="F118" s="19">
        <f>(D118-B118)/D118</f>
        <v>3.3898305084745763E-2</v>
      </c>
      <c r="G118" s="8">
        <f t="shared" si="57"/>
        <v>4</v>
      </c>
    </row>
    <row r="119" spans="1:7" x14ac:dyDescent="0.25">
      <c r="A119" s="6" t="s">
        <v>11</v>
      </c>
      <c r="B119" s="8">
        <v>120</v>
      </c>
      <c r="C119" s="8">
        <v>125</v>
      </c>
      <c r="D119" s="8">
        <v>137</v>
      </c>
      <c r="E119" s="18">
        <f>AVERAGE(B119:D119)</f>
        <v>127.33333333333333</v>
      </c>
      <c r="F119" s="19">
        <f>(D119-B119)/D119</f>
        <v>0.12408759124087591</v>
      </c>
      <c r="G119" s="8">
        <f t="shared" si="57"/>
        <v>17</v>
      </c>
    </row>
    <row r="120" spans="1:7" x14ac:dyDescent="0.25">
      <c r="G120" s="8"/>
    </row>
    <row r="121" spans="1:7" x14ac:dyDescent="0.25">
      <c r="A121" s="6" t="s">
        <v>10</v>
      </c>
      <c r="B121" s="8">
        <v>149</v>
      </c>
      <c r="C121" s="8">
        <v>143</v>
      </c>
      <c r="D121" s="8">
        <v>151</v>
      </c>
      <c r="E121" s="18">
        <f t="shared" ref="E121" si="58">AVERAGE(B121:D121)</f>
        <v>147.66666666666666</v>
      </c>
      <c r="F121" s="19">
        <f t="shared" ref="F121" si="59">(D121-B121)/D121</f>
        <v>1.3245033112582781E-2</v>
      </c>
      <c r="G121" s="8">
        <f t="shared" ref="G121:G123" si="60">D121-B121</f>
        <v>2</v>
      </c>
    </row>
    <row r="122" spans="1:7" x14ac:dyDescent="0.25">
      <c r="A122" s="6" t="s">
        <v>15</v>
      </c>
      <c r="B122" s="8">
        <v>224</v>
      </c>
      <c r="C122" s="8">
        <v>232</v>
      </c>
      <c r="D122" s="8">
        <v>266</v>
      </c>
      <c r="E122" s="18">
        <f>AVERAGE(B122:D122)</f>
        <v>240.66666666666666</v>
      </c>
      <c r="F122" s="19">
        <f>(D122-B122)/D122</f>
        <v>0.15789473684210525</v>
      </c>
      <c r="G122" s="8">
        <f t="shared" si="60"/>
        <v>42</v>
      </c>
    </row>
    <row r="123" spans="1:7" x14ac:dyDescent="0.25">
      <c r="A123" s="6" t="s">
        <v>13</v>
      </c>
      <c r="B123" s="8">
        <v>240</v>
      </c>
      <c r="C123" s="8">
        <v>174</v>
      </c>
      <c r="D123" s="8">
        <v>242</v>
      </c>
      <c r="E123" s="18">
        <f>AVERAGE(B123:D123)</f>
        <v>218.66666666666666</v>
      </c>
      <c r="F123" s="19">
        <f>(D123-B123)/D123</f>
        <v>8.2644628099173556E-3</v>
      </c>
      <c r="G123" s="8">
        <f t="shared" si="60"/>
        <v>2</v>
      </c>
    </row>
    <row r="124" spans="1:7" x14ac:dyDescent="0.25">
      <c r="G124" s="8"/>
    </row>
    <row r="125" spans="1:7" ht="13" x14ac:dyDescent="0.25">
      <c r="A125" s="1" t="s">
        <v>41</v>
      </c>
      <c r="B125" s="10">
        <f>AVERAGE(B116:B123)</f>
        <v>153.14285714285714</v>
      </c>
      <c r="C125" s="10">
        <f t="shared" ref="C125:E125" si="61">AVERAGE(C116:C123)</f>
        <v>145.85714285714286</v>
      </c>
      <c r="D125" s="10">
        <f t="shared" si="61"/>
        <v>164.85714285714286</v>
      </c>
      <c r="E125" s="10">
        <f t="shared" si="61"/>
        <v>154.61904761904762</v>
      </c>
      <c r="F125" s="19">
        <f t="shared" ref="F125" si="62">(D125-B125)/D125</f>
        <v>7.1057192374350139E-2</v>
      </c>
      <c r="G125" s="8">
        <f t="shared" ref="G125" si="63">D125-B125</f>
        <v>11.714285714285722</v>
      </c>
    </row>
    <row r="128" spans="1:7" ht="13" x14ac:dyDescent="0.25">
      <c r="A128" s="1" t="s">
        <v>34</v>
      </c>
    </row>
    <row r="129" spans="1:7" ht="13" x14ac:dyDescent="0.25">
      <c r="B129" s="7" t="s">
        <v>4</v>
      </c>
      <c r="C129" s="7" t="s">
        <v>5</v>
      </c>
      <c r="D129" s="7" t="s">
        <v>6</v>
      </c>
      <c r="E129" s="17" t="s">
        <v>26</v>
      </c>
      <c r="F129" s="17" t="s">
        <v>27</v>
      </c>
      <c r="G129" s="7" t="s">
        <v>28</v>
      </c>
    </row>
    <row r="130" spans="1:7" x14ac:dyDescent="0.25">
      <c r="A130" s="6" t="s">
        <v>3</v>
      </c>
      <c r="B130" s="14">
        <v>2089878</v>
      </c>
      <c r="C130" s="14">
        <v>2208174</v>
      </c>
      <c r="D130" s="14">
        <v>2371164</v>
      </c>
      <c r="E130" s="20">
        <f>AVERAGE(B130:D130)</f>
        <v>2223072</v>
      </c>
      <c r="F130" s="19">
        <f>(D130-B130)/D130</f>
        <v>0.11862781317530124</v>
      </c>
      <c r="G130" s="15">
        <f>D130-B130</f>
        <v>281286</v>
      </c>
    </row>
    <row r="131" spans="1:7" x14ac:dyDescent="0.25">
      <c r="A131" s="6" t="s">
        <v>14</v>
      </c>
      <c r="B131" s="14">
        <v>1502515</v>
      </c>
      <c r="C131" s="14">
        <v>1596201</v>
      </c>
      <c r="D131" s="14">
        <v>1750553</v>
      </c>
      <c r="E131" s="20">
        <f>AVERAGE(B131:D131)</f>
        <v>1616423</v>
      </c>
      <c r="F131" s="19">
        <f>(D131-B131)/D131</f>
        <v>0.14169122557271902</v>
      </c>
      <c r="G131" s="15">
        <f t="shared" ref="G131:G133" si="64">D131-B131</f>
        <v>248038</v>
      </c>
    </row>
    <row r="132" spans="1:7" x14ac:dyDescent="0.25">
      <c r="A132" s="6" t="s">
        <v>12</v>
      </c>
      <c r="B132" s="14">
        <v>2112381</v>
      </c>
      <c r="C132" s="14">
        <v>2230804</v>
      </c>
      <c r="D132" s="14">
        <v>2358147</v>
      </c>
      <c r="E132" s="20">
        <f>AVERAGE(B132:D132)</f>
        <v>2233777.3333333335</v>
      </c>
      <c r="F132" s="19">
        <f>(D132-B132)/D132</f>
        <v>0.10421996593087708</v>
      </c>
      <c r="G132" s="15">
        <f t="shared" si="64"/>
        <v>245766</v>
      </c>
    </row>
    <row r="133" spans="1:7" x14ac:dyDescent="0.25">
      <c r="A133" s="6" t="s">
        <v>11</v>
      </c>
      <c r="B133" s="14">
        <v>1698930</v>
      </c>
      <c r="C133" s="14">
        <v>1805921</v>
      </c>
      <c r="D133" s="14">
        <v>2038266</v>
      </c>
      <c r="E133" s="20">
        <f>AVERAGE(B133:D133)</f>
        <v>1847705.6666666667</v>
      </c>
      <c r="F133" s="19">
        <f>(D133-B133)/D133</f>
        <v>0.16648268675432942</v>
      </c>
      <c r="G133" s="15">
        <f t="shared" si="64"/>
        <v>339336</v>
      </c>
    </row>
    <row r="134" spans="1:7" x14ac:dyDescent="0.25">
      <c r="E134" s="20"/>
      <c r="G134" s="15"/>
    </row>
    <row r="135" spans="1:7" x14ac:dyDescent="0.25">
      <c r="A135" s="6" t="s">
        <v>10</v>
      </c>
      <c r="B135" s="14">
        <v>1811562</v>
      </c>
      <c r="C135" s="14">
        <v>1962155</v>
      </c>
      <c r="D135" s="14">
        <v>2348453</v>
      </c>
      <c r="E135" s="20">
        <f t="shared" ref="E135" si="65">AVERAGE(B135:D135)</f>
        <v>2040723.3333333333</v>
      </c>
      <c r="F135" s="19">
        <f t="shared" ref="F135" si="66">(D135-B135)/D135</f>
        <v>0.22861475192392608</v>
      </c>
      <c r="G135" s="15">
        <f t="shared" ref="G135:G137" si="67">D135-B135</f>
        <v>536891</v>
      </c>
    </row>
    <row r="136" spans="1:7" x14ac:dyDescent="0.25">
      <c r="A136" s="6" t="s">
        <v>15</v>
      </c>
      <c r="B136" s="14">
        <v>3159043</v>
      </c>
      <c r="C136" s="14">
        <v>3636467</v>
      </c>
      <c r="D136" s="14">
        <v>4193003</v>
      </c>
      <c r="E136" s="20">
        <f>AVERAGE(B136:D136)</f>
        <v>3662837.6666666665</v>
      </c>
      <c r="F136" s="19">
        <f>(D136-B136)/D136</f>
        <v>0.24659176251483722</v>
      </c>
      <c r="G136" s="15">
        <f t="shared" si="67"/>
        <v>1033960</v>
      </c>
    </row>
    <row r="137" spans="1:7" x14ac:dyDescent="0.25">
      <c r="A137" s="6" t="s">
        <v>13</v>
      </c>
      <c r="B137" s="14">
        <v>3363488</v>
      </c>
      <c r="C137" s="14">
        <v>2068095</v>
      </c>
      <c r="D137" s="14">
        <v>2456651</v>
      </c>
      <c r="E137" s="20">
        <f>AVERAGE(B137:D137)</f>
        <v>2629411.3333333335</v>
      </c>
      <c r="F137" s="19">
        <f>(D137-B137)/D137</f>
        <v>-0.36913546124378271</v>
      </c>
      <c r="G137" s="15">
        <f t="shared" si="67"/>
        <v>-906837</v>
      </c>
    </row>
    <row r="138" spans="1:7" x14ac:dyDescent="0.25">
      <c r="B138" s="15"/>
      <c r="C138" s="15"/>
      <c r="D138" s="15"/>
      <c r="E138" s="20"/>
      <c r="G138" s="15"/>
    </row>
    <row r="139" spans="1:7" ht="13" x14ac:dyDescent="0.25">
      <c r="A139" s="1" t="s">
        <v>41</v>
      </c>
      <c r="B139" s="21">
        <f>AVERAGE(B130:B137)</f>
        <v>2248256.7142857141</v>
      </c>
      <c r="C139" s="21">
        <f t="shared" ref="C139:E139" si="68">AVERAGE(C130:C137)</f>
        <v>2215402.4285714286</v>
      </c>
      <c r="D139" s="21">
        <f t="shared" si="68"/>
        <v>2502319.5714285714</v>
      </c>
      <c r="E139" s="21">
        <f t="shared" si="68"/>
        <v>2321992.9047619049</v>
      </c>
      <c r="F139" s="19">
        <f t="shared" ref="F139" si="69">(D139-B139)/D139</f>
        <v>0.10153093955054393</v>
      </c>
      <c r="G139" s="15">
        <f t="shared" ref="G139" si="70">D139-B139</f>
        <v>254062.85714285728</v>
      </c>
    </row>
    <row r="141" spans="1:7" ht="13" x14ac:dyDescent="0.25">
      <c r="A141" s="1" t="s">
        <v>36</v>
      </c>
    </row>
    <row r="142" spans="1:7" ht="13" x14ac:dyDescent="0.25">
      <c r="B142" s="7" t="s">
        <v>4</v>
      </c>
      <c r="C142" s="7" t="s">
        <v>5</v>
      </c>
      <c r="D142" s="7" t="s">
        <v>6</v>
      </c>
      <c r="E142" s="17" t="s">
        <v>26</v>
      </c>
      <c r="F142" s="17" t="s">
        <v>27</v>
      </c>
      <c r="G142" s="7" t="s">
        <v>28</v>
      </c>
    </row>
    <row r="143" spans="1:7" x14ac:dyDescent="0.25">
      <c r="A143" s="6" t="s">
        <v>3</v>
      </c>
      <c r="B143" s="14">
        <v>15486682</v>
      </c>
      <c r="C143" s="14">
        <v>14288108</v>
      </c>
      <c r="D143" s="14">
        <v>14816346</v>
      </c>
      <c r="E143" s="20">
        <f>AVERAGE(B143:D143)</f>
        <v>14863712</v>
      </c>
      <c r="F143" s="19">
        <f>(D143-B143)/D143</f>
        <v>-4.5243003909330948E-2</v>
      </c>
      <c r="G143" s="15">
        <f>D143-B143</f>
        <v>-670336</v>
      </c>
    </row>
    <row r="144" spans="1:7" x14ac:dyDescent="0.25">
      <c r="A144" s="6" t="s">
        <v>14</v>
      </c>
      <c r="B144" s="14">
        <v>12322446</v>
      </c>
      <c r="C144" s="14">
        <v>11787623</v>
      </c>
      <c r="D144" s="14">
        <v>12428824</v>
      </c>
      <c r="E144" s="20">
        <f>AVERAGE(B144:D144)</f>
        <v>12179631</v>
      </c>
      <c r="F144" s="19">
        <f>(D144-B144)/D144</f>
        <v>8.5589754911647321E-3</v>
      </c>
      <c r="G144" s="15">
        <f t="shared" ref="G144:G146" si="71">D144-B144</f>
        <v>106378</v>
      </c>
    </row>
    <row r="145" spans="1:7" x14ac:dyDescent="0.25">
      <c r="A145" s="6" t="s">
        <v>12</v>
      </c>
      <c r="B145" s="14">
        <v>13309150</v>
      </c>
      <c r="C145" s="14">
        <v>14297272</v>
      </c>
      <c r="D145" s="14">
        <v>14559774</v>
      </c>
      <c r="E145" s="20">
        <f>AVERAGE(B145:D145)</f>
        <v>14055398.666666666</v>
      </c>
      <c r="F145" s="19">
        <f>(D145-B145)/D145</f>
        <v>8.5895838767827026E-2</v>
      </c>
      <c r="G145" s="15">
        <f t="shared" si="71"/>
        <v>1250624</v>
      </c>
    </row>
    <row r="146" spans="1:7" x14ac:dyDescent="0.25">
      <c r="A146" s="6" t="s">
        <v>11</v>
      </c>
      <c r="B146" s="14">
        <v>10049000</v>
      </c>
      <c r="C146" s="14">
        <v>11436566</v>
      </c>
      <c r="D146" s="14">
        <v>11887478</v>
      </c>
      <c r="E146" s="20">
        <f>AVERAGE(B146:D146)</f>
        <v>11124348</v>
      </c>
      <c r="F146" s="19">
        <f>(D146-B146)/D146</f>
        <v>0.15465669000607193</v>
      </c>
      <c r="G146" s="15">
        <f t="shared" si="71"/>
        <v>1838478</v>
      </c>
    </row>
    <row r="147" spans="1:7" x14ac:dyDescent="0.25">
      <c r="E147" s="20"/>
      <c r="G147" s="15"/>
    </row>
    <row r="148" spans="1:7" x14ac:dyDescent="0.25">
      <c r="A148" s="6" t="s">
        <v>10</v>
      </c>
      <c r="B148" s="14">
        <v>8989992</v>
      </c>
      <c r="C148" s="14">
        <v>8022012</v>
      </c>
      <c r="D148" s="14">
        <v>8500855</v>
      </c>
      <c r="E148" s="20">
        <f t="shared" ref="E148" si="72">AVERAGE(B148:D148)</f>
        <v>8504286.333333334</v>
      </c>
      <c r="F148" s="19">
        <f t="shared" ref="F148" si="73">(D148-B148)/D148</f>
        <v>-5.7539741590698815E-2</v>
      </c>
      <c r="G148" s="15">
        <f t="shared" ref="G148:G150" si="74">D148-B148</f>
        <v>-489137</v>
      </c>
    </row>
    <row r="149" spans="1:7" x14ac:dyDescent="0.25">
      <c r="A149" s="6" t="s">
        <v>15</v>
      </c>
      <c r="B149" s="14">
        <v>15024521</v>
      </c>
      <c r="C149" s="14">
        <v>16172874</v>
      </c>
      <c r="D149" s="14">
        <v>20173910</v>
      </c>
      <c r="E149" s="20">
        <f>AVERAGE(B149:D149)</f>
        <v>17123768.333333332</v>
      </c>
      <c r="F149" s="19">
        <f>(D149-B149)/D149</f>
        <v>0.25524992428339377</v>
      </c>
      <c r="G149" s="15">
        <f t="shared" si="74"/>
        <v>5149389</v>
      </c>
    </row>
    <row r="150" spans="1:7" x14ac:dyDescent="0.25">
      <c r="A150" s="6" t="s">
        <v>13</v>
      </c>
      <c r="B150" s="14">
        <v>12563220</v>
      </c>
      <c r="C150" s="14">
        <v>8344597</v>
      </c>
      <c r="D150" s="14">
        <v>7982720</v>
      </c>
      <c r="E150" s="20">
        <f>AVERAGE(B150:D150)</f>
        <v>9630179</v>
      </c>
      <c r="F150" s="19">
        <f>(D150-B150)/D150</f>
        <v>-0.57380191213020126</v>
      </c>
      <c r="G150" s="15">
        <f t="shared" si="74"/>
        <v>-4580500</v>
      </c>
    </row>
    <row r="151" spans="1:7" x14ac:dyDescent="0.25">
      <c r="E151" s="20"/>
      <c r="G151" s="15"/>
    </row>
    <row r="152" spans="1:7" ht="13" x14ac:dyDescent="0.25">
      <c r="A152" s="1" t="s">
        <v>41</v>
      </c>
      <c r="B152" s="21">
        <f>AVERAGE(B143:B150)</f>
        <v>12535001.571428571</v>
      </c>
      <c r="C152" s="21">
        <f t="shared" ref="C152:E152" si="75">AVERAGE(C143:C150)</f>
        <v>12049864.571428571</v>
      </c>
      <c r="D152" s="21">
        <f t="shared" si="75"/>
        <v>12907129.571428571</v>
      </c>
      <c r="E152" s="21">
        <f t="shared" si="75"/>
        <v>12497331.904761905</v>
      </c>
      <c r="F152" s="19">
        <f t="shared" ref="F152" si="76">(D152-B152)/D152</f>
        <v>2.8831197358067009E-2</v>
      </c>
      <c r="G152" s="15">
        <f t="shared" ref="G152" si="77">D152-B152</f>
        <v>372128</v>
      </c>
    </row>
    <row r="154" spans="1:7" ht="13" x14ac:dyDescent="0.25">
      <c r="A154" s="1" t="s">
        <v>37</v>
      </c>
    </row>
    <row r="155" spans="1:7" ht="13" x14ac:dyDescent="0.25">
      <c r="B155" s="7" t="s">
        <v>4</v>
      </c>
      <c r="C155" s="7" t="s">
        <v>5</v>
      </c>
      <c r="D155" s="7" t="s">
        <v>6</v>
      </c>
      <c r="E155" s="17" t="s">
        <v>26</v>
      </c>
      <c r="F155" s="17" t="s">
        <v>27</v>
      </c>
      <c r="G155" s="7" t="s">
        <v>28</v>
      </c>
    </row>
    <row r="156" spans="1:7" x14ac:dyDescent="0.25">
      <c r="A156" s="6" t="s">
        <v>3</v>
      </c>
      <c r="B156" s="9">
        <f>B130/B143</f>
        <v>0.13494678847283104</v>
      </c>
      <c r="C156" s="9">
        <f t="shared" ref="C156:D156" si="78">C130/C143</f>
        <v>0.15454628422461533</v>
      </c>
      <c r="D156" s="9">
        <f t="shared" si="78"/>
        <v>0.16003702937282918</v>
      </c>
      <c r="E156" s="19">
        <f>AVERAGE(B156:D156)</f>
        <v>0.14984336735675852</v>
      </c>
      <c r="F156" s="19">
        <f>(D156-B156)/D156</f>
        <v>0.15677772199549414</v>
      </c>
      <c r="G156" s="9">
        <f>D156-B156</f>
        <v>2.5090240899998145E-2</v>
      </c>
    </row>
    <row r="157" spans="1:7" x14ac:dyDescent="0.25">
      <c r="A157" s="6" t="s">
        <v>14</v>
      </c>
      <c r="B157" s="9">
        <f t="shared" ref="B157:B159" si="79">B131/B144</f>
        <v>0.12193317787718445</v>
      </c>
      <c r="C157" s="9">
        <f t="shared" ref="B157:D157" si="80">C131/C144</f>
        <v>0.13541330597356227</v>
      </c>
      <c r="D157" s="9">
        <f t="shared" si="80"/>
        <v>0.14084622969960794</v>
      </c>
      <c r="E157" s="19">
        <f>AVERAGE(B157:D157)</f>
        <v>0.1327309045167849</v>
      </c>
      <c r="F157" s="19">
        <f>(D157-B157)/D157</f>
        <v>0.13428156268549471</v>
      </c>
      <c r="G157" s="9">
        <f t="shared" ref="G157:G159" si="81">D157-B157</f>
        <v>1.8913051822423491E-2</v>
      </c>
    </row>
    <row r="158" spans="1:7" x14ac:dyDescent="0.25">
      <c r="A158" s="6" t="s">
        <v>12</v>
      </c>
      <c r="B158" s="9">
        <f t="shared" si="79"/>
        <v>0.15871644695566584</v>
      </c>
      <c r="C158" s="9">
        <f t="shared" ref="B158:D158" si="82">C132/C145</f>
        <v>0.1560300454520275</v>
      </c>
      <c r="D158" s="9">
        <f t="shared" si="82"/>
        <v>0.16196315959299917</v>
      </c>
      <c r="E158" s="19">
        <f>AVERAGE(B158:D158)</f>
        <v>0.15890321733356419</v>
      </c>
      <c r="F158" s="19">
        <f>(D158-B158)/D158</f>
        <v>2.0045994690965983E-2</v>
      </c>
      <c r="G158" s="9">
        <f t="shared" si="81"/>
        <v>3.2467126373333377E-3</v>
      </c>
    </row>
    <row r="159" spans="1:7" x14ac:dyDescent="0.25">
      <c r="A159" s="6" t="s">
        <v>11</v>
      </c>
      <c r="B159" s="9">
        <f t="shared" si="79"/>
        <v>0.16906458354065082</v>
      </c>
      <c r="C159" s="9">
        <f t="shared" ref="B159:D159" si="83">C133/C146</f>
        <v>0.15790762716710594</v>
      </c>
      <c r="D159" s="9">
        <f t="shared" si="83"/>
        <v>0.17146328262395102</v>
      </c>
      <c r="E159" s="19">
        <f>AVERAGE(B159:D159)</f>
        <v>0.16614516444390259</v>
      </c>
      <c r="F159" s="19">
        <f>(D159-B159)/D159</f>
        <v>1.3989578681757604E-2</v>
      </c>
      <c r="G159" s="9">
        <f t="shared" si="81"/>
        <v>2.3986990833002042E-3</v>
      </c>
    </row>
    <row r="160" spans="1:7" x14ac:dyDescent="0.25">
      <c r="B160" s="9"/>
      <c r="C160" s="9"/>
      <c r="D160" s="9"/>
      <c r="E160" s="19"/>
      <c r="G160" s="9"/>
    </row>
    <row r="161" spans="1:7" ht="13" x14ac:dyDescent="0.25">
      <c r="A161" s="1" t="s">
        <v>41</v>
      </c>
      <c r="B161" s="11">
        <f>AVERAGE(B156:B160)</f>
        <v>0.14616524921158303</v>
      </c>
      <c r="C161" s="11">
        <f>AVERAGE(C156:C160)</f>
        <v>0.15097431570432776</v>
      </c>
      <c r="D161" s="11">
        <f>AVERAGE(D156:D160)</f>
        <v>0.15857742532234684</v>
      </c>
      <c r="E161" s="11">
        <f>AVERAGE(E156:E160)</f>
        <v>0.15190566341275255</v>
      </c>
      <c r="F161" s="19">
        <f t="shared" ref="F161" si="84">(D161-B161)/D161</f>
        <v>7.8272024441896904E-2</v>
      </c>
      <c r="G161" s="9">
        <f t="shared" ref="G161" si="85">D161-B161</f>
        <v>1.2412176110763812E-2</v>
      </c>
    </row>
  </sheetData>
  <sortState ref="A139:D173">
    <sortCondition ref="A138"/>
  </sortState>
  <conditionalFormatting sqref="F6:F15">
    <cfRule type="cellIs" dxfId="1" priority="2" operator="greaterThan">
      <formula>0.017</formula>
    </cfRule>
  </conditionalFormatting>
  <conditionalFormatting sqref="F156:F161">
    <cfRule type="cellIs" dxfId="0" priority="1" operator="greaterThan">
      <formula>0.078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Original</vt:lpstr>
      <vt:lpstr>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Orna Siegel</dc:creator>
  <cp:lastModifiedBy>Orna Siegel</cp:lastModifiedBy>
  <dcterms:created xsi:type="dcterms:W3CDTF">2021-08-17T16:04:00Z</dcterms:created>
  <dcterms:modified xsi:type="dcterms:W3CDTF">2021-10-07T18:28:27Z</dcterms:modified>
</cp:coreProperties>
</file>